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555" activeTab="2"/>
  </bookViews>
  <sheets>
    <sheet name="标准SOP服务" sheetId="3" r:id="rId1"/>
    <sheet name="网络策略" sheetId="2" r:id="rId2"/>
    <sheet name="服务器清单" sheetId="1" r:id="rId3"/>
    <sheet name="告警媒介"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HRF</author>
  </authors>
  <commentList>
    <comment ref="G2" authorId="0">
      <text>
        <r>
          <rPr>
            <b/>
            <sz val="9"/>
            <color rgb="FF000000"/>
            <rFont val="宋体"/>
            <charset val="134"/>
          </rPr>
          <t>HRF:</t>
        </r>
        <r>
          <rPr>
            <sz val="9"/>
            <color rgb="FF000000"/>
            <rFont val="宋体"/>
            <charset val="134"/>
          </rPr>
          <t xml:space="preserve">
运维基础监控平台需不间断采集全量设备时序指标、运行日志与告警信息，具备高并发写入、高频随机读取、实时数据检索的天然业务属性，属于高 IO 负载类业务场景。采用 SSD 是基于监控业务运行特性的标准化硬件适配选型，并非系统优化存在短板，而是依托 SSD 高 IOPS、低读写延迟的优势，保障监控数据实时落盘、页面快速加载、告警精准秒级推送，有效规避机械硬盘性能局限带来的查询卡顿、数据滞后问题，全面提升运维监控查看、故障排查与日常运维管理的使用体验。</t>
        </r>
      </text>
    </comment>
  </commentList>
</comments>
</file>

<file path=xl/sharedStrings.xml><?xml version="1.0" encoding="utf-8"?>
<sst xmlns="http://schemas.openxmlformats.org/spreadsheetml/2006/main" count="514" uniqueCount="374">
  <si>
    <t>乐维运维智能体体验指引SOP表</t>
  </si>
  <si>
    <t>运维钢铁侠们的“贾维斯”：智能发现、全栈监控、业务洞察、智能分析、决策执行</t>
  </si>
  <si>
    <t>版本号：v8.1</t>
  </si>
  <si>
    <t>账号：xx</t>
  </si>
  <si>
    <t>密码：xx</t>
  </si>
  <si>
    <t>系统地址：http://</t>
  </si>
  <si>
    <t>客户1：xx</t>
  </si>
  <si>
    <t>1xxxx</t>
  </si>
  <si>
    <t>xxxxx.cn</t>
  </si>
  <si>
    <t>客户2：xx</t>
  </si>
  <si>
    <t>项目经理：xx</t>
  </si>
  <si>
    <t>客户经理：xx</t>
  </si>
  <si>
    <t>1xxxx1</t>
  </si>
  <si>
    <t>实施注意事项</t>
  </si>
  <si>
    <t>1、上传任何包到客户环境之前都需要进行安全扫描。
2、客户的测试环境也是生产环境，新功能或脚本需要在本地测试通过后再到客户环境进行小范围试点运行，无问题再大范围推广。
3、禁止私自在客户环境安装或更新标准产品之外的程序或依赖，如有需要，需和客户申请通过，并做好回滚方案。
4、卸载和删除动作需高度谨慎，杜绝无脑凭经验执行，执行前必须做好备份并确认指令或脚本是否正确方可执行。
5、客户资料禁止传播，有需要需申请，敏感资料交互需做脱敏处理。</t>
  </si>
  <si>
    <t>关键功能验证：业务洞察、资产发现的百分比、网络拓扑自动发现</t>
  </si>
  <si>
    <t>模块</t>
  </si>
  <si>
    <t>功能</t>
  </si>
  <si>
    <t>一级功能</t>
  </si>
  <si>
    <t>具体情况</t>
  </si>
  <si>
    <t>价值</t>
  </si>
  <si>
    <t>操作文档</t>
  </si>
  <si>
    <t>操作视频</t>
  </si>
  <si>
    <t>客户建议</t>
  </si>
  <si>
    <t>遗留问题</t>
  </si>
  <si>
    <t>乐维监控
（感知层）</t>
  </si>
  <si>
    <t>Perseus采集</t>
  </si>
  <si>
    <t>发现</t>
  </si>
  <si>
    <t>通过IP网段，自动发现IP资产以及添加监控</t>
  </si>
  <si>
    <t>自动发现，消除资产盲区，提升纳管效率</t>
  </si>
  <si>
    <t>查看</t>
  </si>
  <si>
    <t>全栈监控</t>
  </si>
  <si>
    <t>探测</t>
  </si>
  <si>
    <t>WEB、Ping、TCP、UDP、Traceroute</t>
  </si>
  <si>
    <t>多协议探测覆盖，全面监控网络连通性，提前发现网络故障</t>
  </si>
  <si>
    <t>操作系统</t>
  </si>
  <si>
    <t>windows、Linux、AIX、麒麟、统信、红旗、欧拉等</t>
  </si>
  <si>
    <t>实时监控操作系统健康，保障系统稳定运行</t>
  </si>
  <si>
    <t>数据库</t>
  </si>
  <si>
    <t>SQL Server、Oracle、MySQL、MongoDB、PostgreSql、Redis、达梦、人大金仓等</t>
  </si>
  <si>
    <t>数据库性能可视化，预防故障</t>
  </si>
  <si>
    <t>中间件</t>
  </si>
  <si>
    <t>IIS、Apache、WebSphere、Jboss、weblogic、nginx、zookeeper、Kafka、宝兰德、东方通等</t>
  </si>
  <si>
    <t>保障应用服务稳定，减少业务中断</t>
  </si>
  <si>
    <t>网络设备</t>
  </si>
  <si>
    <t>交换机、路由器、防火墙、负载均衡等，品牌不限于华为、华三、Cisco、锐捷、中兴、F5、天融信、绿盟、启明星辰等</t>
  </si>
  <si>
    <t>网络设备状态监控，快速定位网络问题</t>
  </si>
  <si>
    <t>服务器</t>
  </si>
  <si>
    <t>IBM、惠普、联想、华三、戴尔、华为、中兴等品牌服务器</t>
  </si>
  <si>
    <t>确保硬件资源健康运行</t>
  </si>
  <si>
    <t>存储</t>
  </si>
  <si>
    <t>EMC、IBM、NetAPP、华为、HP、浪潮、曙光、AIX等存储设备</t>
  </si>
  <si>
    <t>预防存储容量不足和性能瓶颈，保障数据安全</t>
  </si>
  <si>
    <t>链路</t>
  </si>
  <si>
    <t>主备链路切换，链路通断，支持NQA探测、ICMP探测</t>
  </si>
  <si>
    <t>快速定位链路故障，保障网络传输稳定</t>
  </si>
  <si>
    <t>虚拟化</t>
  </si>
  <si>
    <t>VMWARE、华为Fusion、华三CAS、深信服HCI、SmatX等</t>
  </si>
  <si>
    <t>优化资源分配，提升虚拟化管理效率</t>
  </si>
  <si>
    <t>云平台</t>
  </si>
  <si>
    <t>华为云、阿里云、腾讯云、火山云等</t>
  </si>
  <si>
    <t>实现多云管理统一化，提升云资源利用率</t>
  </si>
  <si>
    <t>容器</t>
  </si>
  <si>
    <t>Kubernetes、Docker 等主流容器</t>
  </si>
  <si>
    <t>保障容器化应用稳定运行，提升容器管理效率</t>
  </si>
  <si>
    <t>物联网</t>
  </si>
  <si>
    <t>摄像头、烟感、温湿度、门禁、人脸机、智能装备等</t>
  </si>
  <si>
    <t>实现物联数据可视化，提升物联网管理能力</t>
  </si>
  <si>
    <t>告警管理</t>
  </si>
  <si>
    <t>通知媒介</t>
  </si>
  <si>
    <t>短信、邮件、微信、钉钉、脚本机器人等方式</t>
  </si>
  <si>
    <t>多渠道触达，确保告警及时响应</t>
  </si>
  <si>
    <t>通知配置</t>
  </si>
  <si>
    <t>自定义配置通知规则，精准推送告警信息</t>
  </si>
  <si>
    <t>灵活配置，精准推送</t>
  </si>
  <si>
    <t>全部告警</t>
  </si>
  <si>
    <t>查看告警信息、告警影响范围、关联资产、关联工单等</t>
  </si>
  <si>
    <t>集中管理，消除信息孤岛，提升故障响应效率</t>
  </si>
  <si>
    <t>业务洞察</t>
  </si>
  <si>
    <t>业务拓扑</t>
  </si>
  <si>
    <t>1、支持自动发现应用的拓扑关系
2、支持手动绘制业务架构</t>
  </si>
  <si>
    <t>可视化依赖关系，快速定位业务瓶颈</t>
  </si>
  <si>
    <t>业务探测</t>
  </si>
  <si>
    <t>配置业务的web探测，设置SLA</t>
  </si>
  <si>
    <t>主动监测服务质量，保障SLA达标</t>
  </si>
  <si>
    <t>观测大屏</t>
  </si>
  <si>
    <t>展示业务大屏信息</t>
  </si>
  <si>
    <t>直观展示业务状态，辅助决策</t>
  </si>
  <si>
    <t>网络拓扑</t>
  </si>
  <si>
    <t>拓扑发现</t>
  </si>
  <si>
    <t>自动发现网络拓扑关系</t>
  </si>
  <si>
    <t>自动绘制网络拓扑，降低人工成本</t>
  </si>
  <si>
    <t>报表管理</t>
  </si>
  <si>
    <t>实时报表</t>
  </si>
  <si>
    <t>根据监控对象类型，配置对应的实时报表</t>
  </si>
  <si>
    <t>实时数据可视化，快速洞察设备状态</t>
  </si>
  <si>
    <t>巡检报表</t>
  </si>
  <si>
    <t>配置日常指标巡检报表</t>
  </si>
  <si>
    <t>定期巡检，防患于未然</t>
  </si>
  <si>
    <t>自定义报表</t>
  </si>
  <si>
    <t>根据客户需求，灵活配置相关报表</t>
  </si>
  <si>
    <t>灵活定制，满足个性化需求</t>
  </si>
  <si>
    <t>日报周报</t>
  </si>
  <si>
    <t>周期性统计分析，报告内容支持导出以及订阅</t>
  </si>
  <si>
    <t>自动化统计，减少人工汇报工作量</t>
  </si>
  <si>
    <t>其他报表</t>
  </si>
  <si>
    <t>流量报表、TOPN报表、图形报表、主机性能报表等</t>
  </si>
  <si>
    <t>内置日常运维报表，开箱即用</t>
  </si>
  <si>
    <t>可视化管理</t>
  </si>
  <si>
    <t>投屏视图</t>
  </si>
  <si>
    <t>根据客户场景，配置不同角色的大屏，如：领导大屏、综合大屏、网络大屏等</t>
  </si>
  <si>
    <t>分层展示关键指标，辅助管理决策</t>
  </si>
  <si>
    <t>运维驾驶舱</t>
  </si>
  <si>
    <t>整体展示系统的监测情况</t>
  </si>
  <si>
    <t>全局掌控系统健康，提升运维效率</t>
  </si>
  <si>
    <t>统一门户</t>
  </si>
  <si>
    <t>工作台</t>
  </si>
  <si>
    <t>仪表盘</t>
  </si>
  <si>
    <t>根据业务场景，配置不同角色的仪表盘，如：领导视图、网络视图、运维组长视图等</t>
  </si>
  <si>
    <t>角色化仪表盘配置，实现数据精准展示，提升不同岗位决策效率</t>
  </si>
  <si>
    <t>乐维CMDB
（规划层）</t>
  </si>
  <si>
    <t>模型配置</t>
  </si>
  <si>
    <t>模型管理</t>
  </si>
  <si>
    <t>根据客户需求灵活调整模型，支持配置模型、属性、CI关系；</t>
  </si>
  <si>
    <t>灵活适配，快速响应资源管理场景</t>
  </si>
  <si>
    <t>发现管理</t>
  </si>
  <si>
    <t>自动发现</t>
  </si>
  <si>
    <t>自动推送采集的CI属性信息到CMDB，完成资源信息的自动录入</t>
  </si>
  <si>
    <t>自动化录入，减少人工成本</t>
  </si>
  <si>
    <t>资源管理</t>
  </si>
  <si>
    <t>资源列表</t>
  </si>
  <si>
    <t>统一管理客户关注的资源，如：操作系统、机房、机柜、网络设备等。呈现详细台账、与资产关联关系。</t>
  </si>
  <si>
    <t>统一资产视图，全局掌控</t>
  </si>
  <si>
    <t>业务视图</t>
  </si>
  <si>
    <t>联动业务洞察</t>
  </si>
  <si>
    <t>在业务视图，同步绑定业务洞察，涉及资源及拓扑同步</t>
  </si>
  <si>
    <t>消费业务洞察资源，减少二次维护</t>
  </si>
  <si>
    <t>机房视图</t>
  </si>
  <si>
    <t>机柜布局</t>
  </si>
  <si>
    <t>提供机房平面布局能力，精准还原机房平面布局。提供3D机房大屏，支持任意机柜点击下钻</t>
  </si>
  <si>
    <t>可视化布局，高效规划</t>
  </si>
  <si>
    <t>资产消费</t>
  </si>
  <si>
    <t>合规性检查</t>
  </si>
  <si>
    <t>基于资产数据，配置各种检查规则，如：设备运行时长、有效期核查、到期提醒、必填字段不为空、资产信息完整性等</t>
  </si>
  <si>
    <t>降低合规风险，规范管理</t>
  </si>
  <si>
    <t>备件管理</t>
  </si>
  <si>
    <t>管理备品备件信息，支持备件出库、回收操作</t>
  </si>
  <si>
    <t>备件流转追踪，成本控制</t>
  </si>
  <si>
    <t>巡检配置</t>
  </si>
  <si>
    <t>配置巡检表单，完成资产巡检记录登记</t>
  </si>
  <si>
    <t>标准化巡检，质量保障</t>
  </si>
  <si>
    <t>二维码</t>
  </si>
  <si>
    <t>配置二维码信息，通过移动端扫码获取资产信息，以及填写巡检记录。</t>
  </si>
  <si>
    <t>一物一码，移动化高效巡检</t>
  </si>
  <si>
    <t>关系查询</t>
  </si>
  <si>
    <t>通过指定起始模型和终点模型，系统自动生成关系路径，即可实时穿透所有层级，生成直观的关系表格数据。</t>
  </si>
  <si>
    <t>穿透式查询，快速定位</t>
  </si>
  <si>
    <t>乐维网管
（行动层）</t>
  </si>
  <si>
    <t>无线管理</t>
  </si>
  <si>
    <t>AC监控</t>
  </si>
  <si>
    <t>完成AC设备监控纳管，获取AC指标、与AP的关系信息</t>
  </si>
  <si>
    <t>实时掌握无线控制器状态，保障无线网络稳定</t>
  </si>
  <si>
    <t>IP管理</t>
  </si>
  <si>
    <t>IP规划</t>
  </si>
  <si>
    <t>支持子网信息台账管理，可视化展示多状态IP，提供批量运维、异常订阅、冲突自动审计，具备子网管理、自定义属性、IP自动回收能力。</t>
  </si>
  <si>
    <t>IP子网规范化规划，优化IP资源分配，避免地址冲突</t>
  </si>
  <si>
    <t>终端定位</t>
  </si>
  <si>
    <t>依托 LLDP、MAC 表、端口模式解析链路信息，覆盖各类终端场景，区分端口接入类型，智能识别设备类别。</t>
  </si>
  <si>
    <t>快速查找故障终端，提升问题排查效率</t>
  </si>
  <si>
    <t>配置备份</t>
  </si>
  <si>
    <t>完成设备配置备份操作，并支持多个配置文件的批量对比操。</t>
  </si>
  <si>
    <t>快速发现配置变更，降低配置风险</t>
  </si>
  <si>
    <t>流量分析</t>
  </si>
  <si>
    <t>分析流量数据</t>
  </si>
  <si>
    <t>支持查询某个时间段源到目的IP的流量使用情况，涉及源IP、源端口、目的IP、目的端口、协议、流量、包等信息。</t>
  </si>
  <si>
    <t>精准分析流量使用情况，优化网络带宽分配</t>
  </si>
  <si>
    <t>乐维自动化
（行动层）</t>
  </si>
  <si>
    <t>主机管理</t>
  </si>
  <si>
    <t>提供主机管理功能，支持主机巡检、安全软件重启、应用软件安装、主机磁盘清理等</t>
  </si>
  <si>
    <t>提升主机运维效率，降低人工风险</t>
  </si>
  <si>
    <t>网络设备管理</t>
  </si>
  <si>
    <t>提供网络设备管理功能，支持网络巡检、端口启停、VLAN修改等</t>
  </si>
  <si>
    <t>简化网络运维，提升配置效率与安全性</t>
  </si>
  <si>
    <t>脚本管理</t>
  </si>
  <si>
    <t>快速脚本</t>
  </si>
  <si>
    <t>快速编写运维脚本，并执行查看输出内容</t>
  </si>
  <si>
    <t>快速执行，提升运维操作便捷性</t>
  </si>
  <si>
    <t>我的脚本</t>
  </si>
  <si>
    <t>提供Shell、Python、PlayBook、PowerShell的编写能力，统一管理脚本</t>
  </si>
  <si>
    <t>保障脚本安全性，提升个人工作效率</t>
  </si>
  <si>
    <t>高危命令</t>
  </si>
  <si>
    <t>提供识别高危风险指令能力</t>
  </si>
  <si>
    <t>降低操作风险，保障系统安全</t>
  </si>
  <si>
    <t>作业管理</t>
  </si>
  <si>
    <t>快速作业</t>
  </si>
  <si>
    <t>将复杂任务拆分成多个子任务按步骤执行，每个步骤可选择不同代理、脚本、目标机器等信息</t>
  </si>
  <si>
    <t>减少人工操作，提升运维效率</t>
  </si>
  <si>
    <t>定时作业</t>
  </si>
  <si>
    <t>提供周期执行自动化作业能力</t>
  </si>
  <si>
    <t>降低人工重复执行成本，保障系统稳定</t>
  </si>
  <si>
    <t>流程编排</t>
  </si>
  <si>
    <t>图形化流程编排，通过拖拉布局完成复杂的作业编排能力</t>
  </si>
  <si>
    <t>复杂运维场景自动化，提升运维能力</t>
  </si>
  <si>
    <t>权限配置</t>
  </si>
  <si>
    <t>权限分配</t>
  </si>
  <si>
    <t>可按用户、角色配置资源管理权限，以及关闭资源权限</t>
  </si>
  <si>
    <t>降低误操作与数据泄露风险，保障运维安全合规</t>
  </si>
  <si>
    <t>审核管理</t>
  </si>
  <si>
    <t>提供入库审核与执行审核能力，尤其是高危命令的执行审核</t>
  </si>
  <si>
    <t>有效防止误操作与违规操作，保障生产环境安全稳定</t>
  </si>
  <si>
    <t>软件包管理</t>
  </si>
  <si>
    <t>文件管理</t>
  </si>
  <si>
    <t>提供文件在线管理，支持批量上传不同类型文件</t>
  </si>
  <si>
    <t>统一管理文件，提升日常运维操作便捷性</t>
  </si>
  <si>
    <t>文件分发</t>
  </si>
  <si>
    <t>将文件下发至目标主机的指定路径中</t>
  </si>
  <si>
    <t>减少人工传输成本，提升文件部署效率</t>
  </si>
  <si>
    <t>乐维事件平台
（记忆层）</t>
  </si>
  <si>
    <t>配置管理</t>
  </si>
  <si>
    <t>告警集成</t>
  </si>
  <si>
    <t>具备完善的告警集成能力，支持接收第三方平台的告警</t>
  </si>
  <si>
    <t>实现告警集中管理，消除信息孤岛</t>
  </si>
  <si>
    <t>告警分派</t>
  </si>
  <si>
    <t>配置告警分派规则，可把不同告警归属到不同的用户</t>
  </si>
  <si>
    <t>告警精准触达责任人，缩短响应时间</t>
  </si>
  <si>
    <t>告警抑制</t>
  </si>
  <si>
    <t>针对重复告警，可配置告警抑制</t>
  </si>
  <si>
    <t>减少冗余告警，提升告警处理效率</t>
  </si>
  <si>
    <t>告警收敛</t>
  </si>
  <si>
    <t>针对相同业务、相同分组下的告警，进行收敛汇聚</t>
  </si>
  <si>
    <t>实现告警降噪，减少告警</t>
  </si>
  <si>
    <t>确保告警精准推送，提升响应速度</t>
  </si>
  <si>
    <t>我的告警</t>
  </si>
  <si>
    <t>分派给自己的告警，会在我的告警展示，即当前处理人是自己</t>
  </si>
  <si>
    <t>待办告警一目了然，避免遗漏</t>
  </si>
  <si>
    <t>集中展示所有第三方的告警信息</t>
  </si>
  <si>
    <t>多源告警统一汇聚，全局掌控运维态势。</t>
  </si>
  <si>
    <t>Lerwee Agentic  Ops
（大脑层）</t>
  </si>
  <si>
    <t xml:space="preserve">   Agentic Ops</t>
  </si>
  <si>
    <t>Cot智能场景</t>
  </si>
  <si>
    <t>内置丰富Cot智能场景，打造全链路智能运维闭环；从主机批量健康巡检、PostgreSQL\MySQ根因诊断，到低频业务分析与僵尸主机挖掘，系统自动进行多维度关联推理，不仅定位故障，更输出可执行的止血命令与优化建议；让运维从被动救火迈向主动智理，彻底解放生产力。</t>
  </si>
  <si>
    <t>将运维经验转化为自动化思维链，降低人员依赖，让运维从被动救火变主动防控。</t>
  </si>
  <si>
    <t>智能分析</t>
  </si>
  <si>
    <t>网络拓扑分析</t>
  </si>
  <si>
    <t>针对拓扑的故障节点，快速定位拓扑的核心问题、关联的风险性等，对拓扑节点给出紧急处理建议和长期改进建议</t>
  </si>
  <si>
    <t>提前识别潜在问题，提供优化方向，提升网络可靠性</t>
  </si>
  <si>
    <t>业务拓扑分析</t>
  </si>
  <si>
    <t>结合大模型智能分析潜在问题，从系统可靠性、性能瓶颈问题、监控体系缺陷等全面分析给出建议</t>
  </si>
  <si>
    <t>AI驱动智能诊断，全面提升系统可靠性</t>
  </si>
  <si>
    <t>智能告警分析</t>
  </si>
  <si>
    <t>通过AI驱动告警分析，实现从故障获取、智能分析、解决方案推荐到自动化执行与恢复的全链路闭环</t>
  </si>
  <si>
    <t>AI驱动告警全链路闭环，从诊断到恢复，实现故障修复</t>
  </si>
  <si>
    <t>IT资源智能分析</t>
  </si>
  <si>
    <t>收集IT资源指标数据、告警数据、以及关联的拓扑数据，智能诊断CPU/内存/存储等性能问题，生成短期\中期\长期的维护报告</t>
  </si>
  <si>
    <t>全方位诊断资源健康，智能生成短中长期维护报告，运维有据可依</t>
  </si>
  <si>
    <t>AI脚本</t>
  </si>
  <si>
    <t>AI脚本根据用户的述求进行语义分析，系统会自动理解意，并推荐一个详细的脚本并说明脚本使用方法，降低技术门槛</t>
  </si>
  <si>
    <t>自然语言生成运维脚本，零编码门槛，提高脚本效率</t>
  </si>
  <si>
    <t>乐维生态</t>
  </si>
  <si>
    <t>开放能力</t>
  </si>
  <si>
    <t>用户登录认证</t>
  </si>
  <si>
    <t>提供用户认证配置功能，支持用户统一身份认证、单点登录，同时具备LDAP认证、Cas客户端、Cas服务端、Oauth2客户端等多类型认证配置能力</t>
  </si>
  <si>
    <t>支持多类型统一认证，降低对接复杂度，保障登录安全</t>
  </si>
  <si>
    <t>第三方系统集成链接</t>
  </si>
  <si>
    <t>可作为服务端（Server端），通过配置第三方系统地址及参数规则，自动生成快捷入口，支持一键跳转至日志平台、APM平台等第三方系统</t>
  </si>
  <si>
    <t>集成第三方系统快捷入口，实现一键跳转</t>
  </si>
  <si>
    <t>开放API</t>
  </si>
  <si>
    <t>开放全量 API 标准化接口，支持企业对平台数据进行直接、灵活的操作</t>
  </si>
  <si>
    <t>开放标准化API接口，支持灵活数据操作，赋能企业二次开发</t>
  </si>
  <si>
    <t>集成需求</t>
  </si>
  <si>
    <t>....</t>
  </si>
  <si>
    <t>其他需求</t>
  </si>
  <si>
    <t>备注：</t>
  </si>
  <si>
    <t>对象类别</t>
  </si>
  <si>
    <t>发起端</t>
  </si>
  <si>
    <t>源IP</t>
  </si>
  <si>
    <t>方向</t>
  </si>
  <si>
    <t>接入端</t>
  </si>
  <si>
    <t>目标IP</t>
  </si>
  <si>
    <t>TCP/UDP</t>
  </si>
  <si>
    <t>端口服务</t>
  </si>
  <si>
    <t>说明</t>
  </si>
  <si>
    <t>Server</t>
  </si>
  <si>
    <t>监控服务器IP</t>
  </si>
  <si>
    <t>|-&gt;</t>
  </si>
  <si>
    <t>被管设备</t>
  </si>
  <si>
    <t>被管设备IP</t>
  </si>
  <si>
    <t>TCP</t>
  </si>
  <si>
    <t>10073(Agentd)</t>
  </si>
  <si>
    <t>Agentd被动式采集数据</t>
  </si>
  <si>
    <r>
      <rPr>
        <sz val="11"/>
        <color rgb="FF000000"/>
        <rFont val="等线"/>
        <charset val="134"/>
      </rPr>
      <t>10051</t>
    </r>
    <r>
      <rPr>
        <sz val="11"/>
        <color rgb="FF000000"/>
        <rFont val="等线"/>
        <charset val="134"/>
      </rPr>
      <t>(Server)</t>
    </r>
  </si>
  <si>
    <t>Agentd主动式采集数据</t>
  </si>
  <si>
    <t>5432(PostgreSQL)、3306(MySQL)、6379(Redis)、1433(MsSQL)、1521(Oracle)、27017(MongoDB)</t>
  </si>
  <si>
    <t>80(http)、8081(http)、12345(JMX)</t>
  </si>
  <si>
    <r>
      <rPr>
        <sz val="11"/>
        <color rgb="FF000000"/>
        <rFont val="等线"/>
        <charset val="134"/>
      </rPr>
      <t>443</t>
    </r>
    <r>
      <rPr>
        <sz val="11"/>
        <color rgb="FF000000"/>
        <rFont val="等线"/>
        <charset val="134"/>
      </rPr>
      <t>(https)</t>
    </r>
  </si>
  <si>
    <t>UDP</t>
  </si>
  <si>
    <t>161(SNMP)</t>
  </si>
  <si>
    <t>443(https)</t>
  </si>
  <si>
    <r>
      <rPr>
        <sz val="11"/>
        <color rgb="FF000000"/>
        <rFont val="等线"/>
        <charset val="134"/>
      </rPr>
      <t>161(SNMP)、</t>
    </r>
    <r>
      <rPr>
        <sz val="11"/>
        <color rgb="FF000000"/>
        <rFont val="等线"/>
        <charset val="134"/>
      </rPr>
      <t>623(IPMI)</t>
    </r>
  </si>
  <si>
    <t>5859(SMI-S)、443(https)</t>
  </si>
  <si>
    <r>
      <rPr>
        <sz val="11"/>
        <color rgb="FF000000"/>
        <rFont val="等线"/>
        <charset val="134"/>
      </rPr>
      <t>U</t>
    </r>
    <r>
      <rPr>
        <sz val="11"/>
        <color rgb="FF000000"/>
        <rFont val="等线"/>
        <charset val="134"/>
      </rPr>
      <t>DP</t>
    </r>
  </si>
  <si>
    <t>all</t>
  </si>
  <si>
    <t>ICMP</t>
  </si>
  <si>
    <t>ping</t>
  </si>
  <si>
    <t>ICMP监控</t>
  </si>
  <si>
    <r>
      <rPr>
        <b/>
        <sz val="10"/>
        <color rgb="FF0070C0"/>
        <rFont val="微软雅黑"/>
        <charset val="134"/>
      </rPr>
      <t>监控服务器IP</t>
    </r>
    <r>
      <rPr>
        <sz val="10"/>
        <color rgb="FF000000"/>
        <rFont val="微软雅黑"/>
        <charset val="134"/>
      </rPr>
      <t>指代可连接目标服务的server或proxy节点</t>
    </r>
  </si>
  <si>
    <t>资源建议</t>
  </si>
  <si>
    <t>测试对象</t>
  </si>
  <si>
    <t>架构选择</t>
  </si>
  <si>
    <t>角色</t>
  </si>
  <si>
    <t>架构</t>
  </si>
  <si>
    <t>主机类型</t>
  </si>
  <si>
    <r>
      <rPr>
        <b/>
        <sz val="12"/>
        <color theme="0"/>
        <rFont val="Microsoft YaHei"/>
        <charset val="134"/>
      </rPr>
      <t>磁盘大小</t>
    </r>
    <r>
      <rPr>
        <b/>
        <sz val="12"/>
        <color rgb="FF002FA7"/>
        <rFont val="Microsoft YaHei"/>
        <charset val="134"/>
      </rPr>
      <t xml:space="preserve">
</t>
    </r>
    <r>
      <rPr>
        <b/>
        <sz val="9"/>
        <color rgb="FFFF9900"/>
        <rFont val="Microsoft YaHei"/>
        <charset val="134"/>
      </rPr>
      <t>（强烈建议SSD，保持IO的高性能）</t>
    </r>
  </si>
  <si>
    <t>CPU</t>
  </si>
  <si>
    <t>内存</t>
  </si>
  <si>
    <t>IP地址</t>
  </si>
  <si>
    <t>主机数</t>
  </si>
  <si>
    <t>备注</t>
  </si>
  <si>
    <t>1000以下</t>
  </si>
  <si>
    <t>单机</t>
  </si>
  <si>
    <t>平台系统</t>
  </si>
  <si>
    <r>
      <rPr>
        <sz val="9"/>
        <color theme="1"/>
        <rFont val="微软雅黑"/>
        <charset val="134"/>
      </rPr>
      <t>CentOS/Red/Anolis7-9、KylinOS V10、</t>
    </r>
    <r>
      <rPr>
        <sz val="9"/>
        <color theme="1"/>
        <rFont val="微软雅黑"/>
        <charset val="134"/>
      </rPr>
      <t>UOSv20</t>
    </r>
    <r>
      <rPr>
        <sz val="9"/>
        <color theme="1"/>
        <rFont val="微软雅黑"/>
        <charset val="134"/>
      </rPr>
      <t>、</t>
    </r>
    <r>
      <rPr>
        <sz val="9"/>
        <color theme="1"/>
        <rFont val="微软雅黑"/>
        <charset val="134"/>
      </rPr>
      <t>Openeuler2203</t>
    </r>
  </si>
  <si>
    <t>优先X86架构</t>
  </si>
  <si>
    <t>虚拟机</t>
  </si>
  <si>
    <t>200G</t>
  </si>
  <si>
    <t>16核</t>
  </si>
  <si>
    <t>16G</t>
  </si>
  <si>
    <t>1个IP 地址</t>
  </si>
  <si>
    <t>2000以下</t>
  </si>
  <si>
    <t>双机</t>
  </si>
  <si>
    <t>前端应用</t>
  </si>
  <si>
    <t>500G</t>
  </si>
  <si>
    <t>5000以下</t>
  </si>
  <si>
    <t>高可用</t>
  </si>
  <si>
    <t>3个IP 地址</t>
  </si>
  <si>
    <t>主备</t>
  </si>
  <si>
    <t>后台主采集</t>
  </si>
  <si>
    <t>后台二级代理</t>
  </si>
  <si>
    <t>分布式</t>
  </si>
  <si>
    <t>1T</t>
  </si>
  <si>
    <t>32核</t>
  </si>
  <si>
    <t>32G</t>
  </si>
  <si>
    <t>/</t>
  </si>
  <si>
    <t>AI服务器</t>
  </si>
  <si>
    <t>物理机</t>
  </si>
  <si>
    <t>300G</t>
  </si>
  <si>
    <t>64G</t>
  </si>
  <si>
    <t>推荐模型：Qwen3.6-27B 128G GPU单卡算力及以上</t>
  </si>
  <si>
    <t>告警媒介（任选一个或者多选）</t>
  </si>
  <si>
    <t>告警方式</t>
  </si>
  <si>
    <t>前置要求说明</t>
  </si>
  <si>
    <t>网络策略要求</t>
  </si>
  <si>
    <t>阿里云短信告警</t>
  </si>
  <si>
    <t>提供AccessKey ID、AccessKey Secret、短信模版、短信签名</t>
  </si>
  <si>
    <t>监控服务器→http://dysmsapi.aliyuncs.com（80）</t>
  </si>
  <si>
    <t>腾讯云短信告警</t>
  </si>
  <si>
    <t>提供短信应用ID、应用密钥、应用密码、短信模版、短信签名</t>
  </si>
  <si>
    <t>监控服务器→https://sms.tencentcloudapi.com（443）</t>
  </si>
  <si>
    <t>邮件告警</t>
  </si>
  <si>
    <t>提供SMTP服务器，SMTP端口，邮件发送账号和密码、是否使用ssl加密</t>
  </si>
  <si>
    <t>监控服务器→邮件SMTP SSL（465）/无SSL（25）</t>
  </si>
  <si>
    <t>钉钉告警</t>
  </si>
  <si>
    <t>提供AccessKey 、应用ID、密码</t>
  </si>
  <si>
    <t>监控服务器→https://oapi.dingtalk.com（443）</t>
  </si>
  <si>
    <t>企业微信应用告警</t>
  </si>
  <si>
    <t>提供企业号ID、企业号AccessKey 、应用ID</t>
  </si>
  <si>
    <t>监控服务器→https://qyapi.weixin.qq.com（443）</t>
  </si>
  <si>
    <t>企业微信机器人告警</t>
  </si>
  <si>
    <t>企业微信群webhook地址</t>
  </si>
  <si>
    <t>钉钉群聊机器人</t>
  </si>
  <si>
    <t>钉钉群机器人webhook地址</t>
  </si>
  <si>
    <t>其他告警方式</t>
  </si>
  <si>
    <t>脚本方式发送</t>
  </si>
  <si>
    <t>监控服务器→指定发信平台对应端口</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</si>
</sst>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5">
    <font>
      <sz val="11"/>
      <color indexed="8"/>
      <name val="宋体"/>
      <charset val="134"/>
      <scheme val="minor"/>
    </font>
    <font>
      <b/>
      <sz val="11"/>
      <color rgb="FFFFFFFF"/>
      <name val="微软雅黑"/>
      <charset val="134"/>
    </font>
    <font>
      <b/>
      <sz val="9"/>
      <color rgb="FFFFFFFF"/>
      <name val="微软雅黑"/>
      <charset val="134"/>
    </font>
    <font>
      <sz val="9"/>
      <color theme="1"/>
      <name val="微软雅黑"/>
      <charset val="134"/>
    </font>
    <font>
      <sz val="10"/>
      <name val="微软雅黑"/>
      <charset val="134"/>
    </font>
    <font>
      <sz val="9"/>
      <color rgb="FF000000"/>
      <name val="微软雅黑"/>
      <charset val="134"/>
    </font>
    <font>
      <sz val="9"/>
      <color theme="1"/>
      <name val="Microsoft YaHei"/>
      <charset val="134"/>
    </font>
    <font>
      <sz val="9"/>
      <name val="Microsoft YaHei"/>
      <charset val="134"/>
    </font>
    <font>
      <sz val="9"/>
      <color rgb="FF000000"/>
      <name val="Microsoft YaHei"/>
      <charset val="134"/>
    </font>
    <font>
      <b/>
      <sz val="9"/>
      <color rgb="FFFFFFFF"/>
      <name val="Microsoft YaHei"/>
      <charset val="134"/>
    </font>
    <font>
      <b/>
      <sz val="12"/>
      <color rgb="FFFFFFFF"/>
      <name val="微软雅黑"/>
      <charset val="134"/>
    </font>
    <font>
      <sz val="11"/>
      <color rgb="FF000000"/>
      <name val="等线"/>
      <charset val="134"/>
    </font>
    <font>
      <sz val="12"/>
      <color theme="1"/>
      <name val="宋体"/>
      <charset val="134"/>
    </font>
    <font>
      <sz val="10"/>
      <color rgb="FF000000"/>
      <name val="微软雅黑"/>
      <charset val="134"/>
    </font>
    <font>
      <sz val="11"/>
      <color theme="1"/>
      <name val="宋体"/>
      <charset val="134"/>
    </font>
    <font>
      <b/>
      <sz val="26"/>
      <color rgb="FFFFFFFF"/>
      <name val="微软雅黑"/>
      <charset val="134"/>
    </font>
    <font>
      <b/>
      <sz val="36"/>
      <color rgb="FFFFFFFF"/>
      <name val="微软雅黑"/>
      <charset val="134"/>
    </font>
    <font>
      <sz val="10"/>
      <color theme="1"/>
      <name val="微软雅黑"/>
      <charset val="134"/>
    </font>
    <font>
      <u/>
      <sz val="14"/>
      <color rgb="FFFF770F"/>
      <name val="宋体"/>
      <charset val="134"/>
      <scheme val="minor"/>
    </font>
    <font>
      <b/>
      <sz val="14"/>
      <color rgb="FFFF770F"/>
      <name val="微软雅黑"/>
      <charset val="134"/>
    </font>
    <font>
      <sz val="12"/>
      <color rgb="FF000000"/>
      <name val="微软雅黑"/>
      <charset val="134"/>
    </font>
    <font>
      <b/>
      <sz val="12"/>
      <color rgb="FF000000"/>
      <name val="微软雅黑"/>
      <charset val="134"/>
    </font>
    <font>
      <b/>
      <sz val="10"/>
      <color rgb="FF665200"/>
      <name val="微软雅黑"/>
      <charset val="134"/>
    </font>
    <font>
      <b/>
      <sz val="12"/>
      <color rgb="FF002FA7"/>
      <name val="微软雅黑"/>
      <charset val="134"/>
    </font>
    <font>
      <sz val="12"/>
      <color rgb="FF0D0D0D"/>
      <name val="微软雅黑"/>
      <charset val="134"/>
    </font>
    <font>
      <u/>
      <sz val="11"/>
      <color theme="10"/>
      <name val="宋体"/>
      <charset val="134"/>
      <scheme val="minor"/>
    </font>
    <font>
      <sz val="12"/>
      <name val="微软雅黑"/>
      <charset val="134"/>
    </font>
    <font>
      <u/>
      <sz val="11"/>
      <color rgb="FF800080"/>
      <name val="宋体"/>
      <charset val="134"/>
      <scheme val="minor"/>
    </font>
    <font>
      <sz val="10"/>
      <color rgb="FF0F1115"/>
      <name val="Segoe UI"/>
      <charset val="134"/>
    </font>
    <font>
      <sz val="10"/>
      <color rgb="FF7F7F7F"/>
      <name val="微软雅黑"/>
      <charset val="134"/>
    </font>
    <font>
      <sz val="11"/>
      <color theme="1"/>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color theme="0"/>
      <name val="Microsoft YaHei"/>
      <charset val="134"/>
    </font>
    <font>
      <b/>
      <sz val="12"/>
      <color rgb="FF002FA7"/>
      <name val="Microsoft YaHei"/>
      <charset val="134"/>
    </font>
    <font>
      <b/>
      <sz val="9"/>
      <color rgb="FFFF9900"/>
      <name val="Microsoft YaHei"/>
      <charset val="134"/>
    </font>
    <font>
      <b/>
      <sz val="10"/>
      <color rgb="FF0070C0"/>
      <name val="微软雅黑"/>
      <charset val="134"/>
    </font>
    <font>
      <b/>
      <sz val="9"/>
      <color rgb="FF000000"/>
      <name val="宋体"/>
      <charset val="134"/>
    </font>
    <font>
      <sz val="9"/>
      <color rgb="FF000000"/>
      <name val="宋体"/>
      <charset val="134"/>
    </font>
  </fonts>
  <fills count="40">
    <fill>
      <patternFill patternType="none"/>
    </fill>
    <fill>
      <patternFill patternType="gray125"/>
    </fill>
    <fill>
      <patternFill patternType="solid">
        <fgColor rgb="FF002FA7"/>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rgb="FF00B050"/>
        <bgColor indexed="64"/>
      </patternFill>
    </fill>
    <fill>
      <patternFill patternType="solid">
        <fgColor rgb="FF00A3F5"/>
        <bgColor indexed="64"/>
      </patternFill>
    </fill>
    <fill>
      <patternFill patternType="solid">
        <fgColor rgb="FF99DDFF"/>
        <bgColor indexed="64"/>
      </patternFill>
    </fill>
    <fill>
      <patternFill patternType="solid">
        <fgColor rgb="FFFFDCC4"/>
        <bgColor indexed="64"/>
      </patternFill>
    </fill>
    <fill>
      <patternFill patternType="solid">
        <fgColor rgb="FFFFFFFF"/>
        <bgColor indexed="64"/>
      </patternFill>
    </fill>
    <fill>
      <patternFill patternType="solid">
        <fgColor theme="0"/>
        <bgColor indexed="64"/>
      </patternFill>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auto="1"/>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0" fillId="0" borderId="0" applyFont="0" applyFill="0" applyBorder="0" applyAlignment="0" applyProtection="0">
      <alignment vertical="center"/>
    </xf>
    <xf numFmtId="44" fontId="30" fillId="0" borderId="0" applyFont="0" applyFill="0" applyBorder="0" applyAlignment="0" applyProtection="0">
      <alignment vertical="center"/>
    </xf>
    <xf numFmtId="9" fontId="30" fillId="0" borderId="0" applyFont="0" applyFill="0" applyBorder="0" applyAlignment="0" applyProtection="0">
      <alignment vertical="center"/>
    </xf>
    <xf numFmtId="41" fontId="30" fillId="0" borderId="0" applyFont="0" applyFill="0" applyBorder="0" applyAlignment="0" applyProtection="0">
      <alignment vertical="center"/>
    </xf>
    <xf numFmtId="42" fontId="30" fillId="0" borderId="0" applyFont="0" applyFill="0" applyBorder="0" applyAlignment="0" applyProtection="0">
      <alignment vertical="center"/>
    </xf>
    <xf numFmtId="0" fontId="25"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0" fillId="13" borderId="15" applyNumberFormat="0" applyFont="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16" applyNumberFormat="0" applyFill="0" applyAlignment="0" applyProtection="0">
      <alignment vertical="center"/>
    </xf>
    <xf numFmtId="0" fontId="36" fillId="0" borderId="16" applyNumberFormat="0" applyFill="0" applyAlignment="0" applyProtection="0">
      <alignment vertical="center"/>
    </xf>
    <xf numFmtId="0" fontId="37" fillId="0" borderId="17" applyNumberFormat="0" applyFill="0" applyAlignment="0" applyProtection="0">
      <alignment vertical="center"/>
    </xf>
    <xf numFmtId="0" fontId="37" fillId="0" borderId="0" applyNumberFormat="0" applyFill="0" applyBorder="0" applyAlignment="0" applyProtection="0">
      <alignment vertical="center"/>
    </xf>
    <xf numFmtId="0" fontId="38" fillId="14" borderId="18" applyNumberFormat="0" applyAlignment="0" applyProtection="0">
      <alignment vertical="center"/>
    </xf>
    <xf numFmtId="0" fontId="39" fillId="12" borderId="19" applyNumberFormat="0" applyAlignment="0" applyProtection="0">
      <alignment vertical="center"/>
    </xf>
    <xf numFmtId="0" fontId="40" fillId="12" borderId="18" applyNumberFormat="0" applyAlignment="0" applyProtection="0">
      <alignment vertical="center"/>
    </xf>
    <xf numFmtId="0" fontId="41" fillId="15" borderId="20" applyNumberFormat="0" applyAlignment="0" applyProtection="0">
      <alignment vertical="center"/>
    </xf>
    <xf numFmtId="0" fontId="42" fillId="0" borderId="21" applyNumberFormat="0" applyFill="0" applyAlignment="0" applyProtection="0">
      <alignment vertical="center"/>
    </xf>
    <xf numFmtId="0" fontId="43" fillId="0" borderId="22" applyNumberFormat="0" applyFill="0" applyAlignment="0" applyProtection="0">
      <alignment vertical="center"/>
    </xf>
    <xf numFmtId="0" fontId="44" fillId="16" borderId="0" applyNumberFormat="0" applyBorder="0" applyAlignment="0" applyProtection="0">
      <alignment vertical="center"/>
    </xf>
    <xf numFmtId="0" fontId="45" fillId="17" borderId="0" applyNumberFormat="0" applyBorder="0" applyAlignment="0" applyProtection="0">
      <alignment vertical="center"/>
    </xf>
    <xf numFmtId="0" fontId="46" fillId="18" borderId="0" applyNumberFormat="0" applyBorder="0" applyAlignment="0" applyProtection="0">
      <alignment vertical="center"/>
    </xf>
    <xf numFmtId="0" fontId="47" fillId="19" borderId="0" applyNumberFormat="0" applyBorder="0" applyAlignment="0" applyProtection="0">
      <alignment vertical="center"/>
    </xf>
    <xf numFmtId="0" fontId="48" fillId="20" borderId="0" applyNumberFormat="0" applyBorder="0" applyAlignment="0" applyProtection="0">
      <alignment vertical="center"/>
    </xf>
    <xf numFmtId="0" fontId="48" fillId="21" borderId="0" applyNumberFormat="0" applyBorder="0" applyAlignment="0" applyProtection="0">
      <alignment vertical="center"/>
    </xf>
    <xf numFmtId="0" fontId="47" fillId="22" borderId="0" applyNumberFormat="0" applyBorder="0" applyAlignment="0" applyProtection="0">
      <alignment vertical="center"/>
    </xf>
    <xf numFmtId="0" fontId="47" fillId="23" borderId="0" applyNumberFormat="0" applyBorder="0" applyAlignment="0" applyProtection="0">
      <alignment vertical="center"/>
    </xf>
    <xf numFmtId="0" fontId="48" fillId="24" borderId="0" applyNumberFormat="0" applyBorder="0" applyAlignment="0" applyProtection="0">
      <alignment vertical="center"/>
    </xf>
    <xf numFmtId="0" fontId="48" fillId="25" borderId="0" applyNumberFormat="0" applyBorder="0" applyAlignment="0" applyProtection="0">
      <alignment vertical="center"/>
    </xf>
    <xf numFmtId="0" fontId="47" fillId="26" borderId="0" applyNumberFormat="0" applyBorder="0" applyAlignment="0" applyProtection="0">
      <alignment vertical="center"/>
    </xf>
    <xf numFmtId="0" fontId="47" fillId="27" borderId="0" applyNumberFormat="0" applyBorder="0" applyAlignment="0" applyProtection="0">
      <alignment vertical="center"/>
    </xf>
    <xf numFmtId="0" fontId="48" fillId="28" borderId="0" applyNumberFormat="0" applyBorder="0" applyAlignment="0" applyProtection="0">
      <alignment vertical="center"/>
    </xf>
    <xf numFmtId="0" fontId="48" fillId="29" borderId="0" applyNumberFormat="0" applyBorder="0" applyAlignment="0" applyProtection="0">
      <alignment vertical="center"/>
    </xf>
    <xf numFmtId="0" fontId="47" fillId="30" borderId="0" applyNumberFormat="0" applyBorder="0" applyAlignment="0" applyProtection="0">
      <alignment vertical="center"/>
    </xf>
    <xf numFmtId="0" fontId="47" fillId="31" borderId="0" applyNumberFormat="0" applyBorder="0" applyAlignment="0" applyProtection="0">
      <alignment vertical="center"/>
    </xf>
    <xf numFmtId="0" fontId="48" fillId="32" borderId="0" applyNumberFormat="0" applyBorder="0" applyAlignment="0" applyProtection="0">
      <alignment vertical="center"/>
    </xf>
    <xf numFmtId="0" fontId="48" fillId="33" borderId="0" applyNumberFormat="0" applyBorder="0" applyAlignment="0" applyProtection="0">
      <alignment vertical="center"/>
    </xf>
    <xf numFmtId="0" fontId="47" fillId="34" borderId="0" applyNumberFormat="0" applyBorder="0" applyAlignment="0" applyProtection="0">
      <alignment vertical="center"/>
    </xf>
    <xf numFmtId="0" fontId="47" fillId="35" borderId="0" applyNumberFormat="0" applyBorder="0" applyAlignment="0" applyProtection="0">
      <alignment vertical="center"/>
    </xf>
    <xf numFmtId="0" fontId="48" fillId="3" borderId="0" applyNumberFormat="0" applyBorder="0" applyAlignment="0" applyProtection="0">
      <alignment vertical="center"/>
    </xf>
    <xf numFmtId="0" fontId="48" fillId="4" borderId="0" applyNumberFormat="0" applyBorder="0" applyAlignment="0" applyProtection="0">
      <alignment vertical="center"/>
    </xf>
    <xf numFmtId="0" fontId="47" fillId="5" borderId="0" applyNumberFormat="0" applyBorder="0" applyAlignment="0" applyProtection="0">
      <alignment vertical="center"/>
    </xf>
    <xf numFmtId="0" fontId="47" fillId="36" borderId="0" applyNumberFormat="0" applyBorder="0" applyAlignment="0" applyProtection="0">
      <alignment vertical="center"/>
    </xf>
    <xf numFmtId="0" fontId="48" fillId="37" borderId="0" applyNumberFormat="0" applyBorder="0" applyAlignment="0" applyProtection="0">
      <alignment vertical="center"/>
    </xf>
    <xf numFmtId="0" fontId="48" fillId="38" borderId="0" applyNumberFormat="0" applyBorder="0" applyAlignment="0" applyProtection="0">
      <alignment vertical="center"/>
    </xf>
    <xf numFmtId="0" fontId="47" fillId="39" borderId="0" applyNumberFormat="0" applyBorder="0" applyAlignment="0" applyProtection="0">
      <alignment vertical="center"/>
    </xf>
  </cellStyleXfs>
  <cellXfs count="80">
    <xf numFmtId="0" fontId="0" fillId="0" borderId="0" xfId="0">
      <alignment vertical="center"/>
    </xf>
    <xf numFmtId="0" fontId="1" fillId="2" borderId="1" xfId="0" applyFont="1" applyFill="1" applyBorder="1" applyAlignment="1">
      <alignment horizontal="center" vertical="center"/>
    </xf>
    <xf numFmtId="0" fontId="0" fillId="0" borderId="0" xfId="0" applyAlignment="1"/>
    <xf numFmtId="0" fontId="2" fillId="2" borderId="1" xfId="0" applyFont="1" applyFill="1" applyBorder="1" applyAlignment="1">
      <alignment horizontal="center" vertical="center"/>
    </xf>
    <xf numFmtId="0" fontId="3" fillId="3" borderId="2" xfId="0" applyFont="1" applyFill="1" applyBorder="1" applyAlignment="1">
      <alignment horizontal="center" vertical="center" wrapText="1"/>
    </xf>
    <xf numFmtId="0" fontId="4" fillId="3" borderId="2" xfId="0" applyFont="1" applyFill="1" applyBorder="1">
      <alignment vertical="center"/>
    </xf>
    <xf numFmtId="0" fontId="5"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4" fillId="3" borderId="3" xfId="0" applyFont="1" applyFill="1" applyBorder="1">
      <alignment vertical="center"/>
    </xf>
    <xf numFmtId="0" fontId="5" fillId="3" borderId="3"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10" fillId="2" borderId="1" xfId="0" applyFont="1" applyFill="1" applyBorder="1" applyAlignment="1">
      <alignment horizontal="center" vertical="center"/>
    </xf>
    <xf numFmtId="0" fontId="11" fillId="3" borderId="3" xfId="0" applyFont="1" applyFill="1" applyBorder="1" applyAlignment="1">
      <alignment horizontal="center" vertical="center"/>
    </xf>
    <xf numFmtId="0" fontId="12" fillId="0" borderId="0" xfId="0" applyFont="1">
      <alignment vertical="center"/>
    </xf>
    <xf numFmtId="0" fontId="11" fillId="3" borderId="3" xfId="0" applyFont="1" applyFill="1" applyBorder="1" applyAlignment="1">
      <alignment horizontal="left" vertical="center" wrapText="1"/>
    </xf>
    <xf numFmtId="0" fontId="13" fillId="0" borderId="3" xfId="0" applyFont="1" applyBorder="1">
      <alignment vertical="center"/>
    </xf>
    <xf numFmtId="0" fontId="4" fillId="0" borderId="3" xfId="0" applyFont="1" applyBorder="1">
      <alignment vertical="center"/>
    </xf>
    <xf numFmtId="0" fontId="14" fillId="0" borderId="0" xfId="0" applyFont="1" applyAlignment="1">
      <alignment horizontal="center" vertical="center"/>
    </xf>
    <xf numFmtId="0" fontId="15" fillId="2" borderId="4" xfId="0" applyFont="1" applyFill="1" applyBorder="1" applyAlignment="1">
      <alignment horizontal="center" vertical="center"/>
    </xf>
    <xf numFmtId="0" fontId="16" fillId="6" borderId="4" xfId="0" applyFont="1" applyFill="1" applyBorder="1" applyAlignment="1">
      <alignment horizontal="center" vertical="center"/>
    </xf>
    <xf numFmtId="0" fontId="15" fillId="6" borderId="4" xfId="0" applyFont="1" applyFill="1" applyBorder="1" applyAlignment="1">
      <alignment horizontal="center" vertical="center"/>
    </xf>
    <xf numFmtId="0" fontId="16" fillId="6" borderId="4" xfId="0" applyFont="1" applyFill="1" applyBorder="1" applyAlignment="1">
      <alignment horizontal="left" vertical="center"/>
    </xf>
    <xf numFmtId="0" fontId="15" fillId="7" borderId="4" xfId="0" applyFont="1" applyFill="1" applyBorder="1" applyAlignment="1">
      <alignment horizontal="center" vertical="center"/>
    </xf>
    <xf numFmtId="0" fontId="10" fillId="2" borderId="4" xfId="0" applyFont="1" applyFill="1" applyBorder="1" applyAlignment="1">
      <alignment horizontal="left" vertical="center"/>
    </xf>
    <xf numFmtId="0" fontId="17" fillId="0" borderId="4" xfId="0" applyFont="1" applyBorder="1" applyAlignment="1">
      <alignment horizontal="center" vertical="center"/>
    </xf>
    <xf numFmtId="0" fontId="17" fillId="0" borderId="5" xfId="0" applyFont="1" applyBorder="1">
      <alignment vertical="center"/>
    </xf>
    <xf numFmtId="0" fontId="13" fillId="8" borderId="5" xfId="0" applyFont="1" applyFill="1" applyBorder="1" applyAlignment="1">
      <alignment horizontal="center" vertical="top"/>
    </xf>
    <xf numFmtId="0" fontId="18" fillId="2" borderId="6" xfId="6" applyFont="1" applyFill="1" applyBorder="1" applyAlignment="1">
      <alignment horizontal="center" vertical="center"/>
    </xf>
    <xf numFmtId="0" fontId="19" fillId="2" borderId="7" xfId="0" applyFont="1" applyFill="1" applyBorder="1" applyAlignment="1">
      <alignment horizontal="center" vertical="center"/>
    </xf>
    <xf numFmtId="0" fontId="20" fillId="0" borderId="2" xfId="0" applyFont="1" applyBorder="1" applyAlignment="1">
      <alignment horizontal="left" vertical="center" wrapText="1"/>
    </xf>
    <xf numFmtId="0" fontId="20" fillId="0" borderId="2" xfId="0" applyFont="1" applyBorder="1" applyAlignment="1">
      <alignment horizontal="left" vertical="center"/>
    </xf>
    <xf numFmtId="0" fontId="20" fillId="0" borderId="2" xfId="0" applyFont="1" applyBorder="1" applyAlignment="1">
      <alignment horizontal="center" vertical="center"/>
    </xf>
    <xf numFmtId="0" fontId="20" fillId="0" borderId="8" xfId="0" applyFont="1" applyBorder="1" applyAlignment="1">
      <alignment horizontal="center" vertical="center"/>
    </xf>
    <xf numFmtId="0" fontId="20" fillId="0" borderId="3" xfId="0" applyFont="1" applyBorder="1" applyAlignment="1">
      <alignment horizontal="left" vertical="center"/>
    </xf>
    <xf numFmtId="0" fontId="20" fillId="0" borderId="3" xfId="0" applyFont="1" applyBorder="1" applyAlignment="1">
      <alignment horizontal="left" vertical="center" wrapText="1"/>
    </xf>
    <xf numFmtId="0" fontId="20" fillId="0" borderId="3" xfId="0" applyFont="1" applyBorder="1" applyAlignment="1">
      <alignment horizontal="center" vertical="center"/>
    </xf>
    <xf numFmtId="0" fontId="20" fillId="0" borderId="9" xfId="0" applyFont="1" applyBorder="1" applyAlignment="1">
      <alignment horizontal="center" vertical="center"/>
    </xf>
    <xf numFmtId="0" fontId="20" fillId="0" borderId="3" xfId="0" applyFont="1" applyBorder="1" applyAlignment="1">
      <alignment horizontal="left" vertical="top"/>
    </xf>
    <xf numFmtId="0" fontId="20" fillId="0" borderId="9" xfId="0" applyFont="1" applyBorder="1" applyAlignment="1">
      <alignment horizontal="left" vertical="top" wrapText="1"/>
    </xf>
    <xf numFmtId="0" fontId="20" fillId="0" borderId="10" xfId="0" applyFont="1" applyBorder="1" applyAlignment="1">
      <alignment horizontal="left" vertical="top"/>
    </xf>
    <xf numFmtId="0" fontId="20" fillId="0" borderId="7" xfId="0" applyFont="1" applyBorder="1" applyAlignment="1">
      <alignment horizontal="left" vertical="top"/>
    </xf>
    <xf numFmtId="0" fontId="21" fillId="0" borderId="3" xfId="0" applyFont="1" applyBorder="1" applyAlignment="1">
      <alignment horizontal="left" vertical="center"/>
    </xf>
    <xf numFmtId="0" fontId="17" fillId="0" borderId="3" xfId="0" applyFont="1" applyBorder="1" applyAlignment="1">
      <alignment horizontal="center" vertical="center"/>
    </xf>
    <xf numFmtId="0" fontId="17" fillId="0" borderId="2" xfId="0" applyFont="1" applyBorder="1">
      <alignment vertical="center"/>
    </xf>
    <xf numFmtId="0" fontId="22" fillId="9" borderId="2" xfId="0" applyFont="1" applyFill="1" applyBorder="1" applyAlignment="1">
      <alignment horizontal="left" vertical="center"/>
    </xf>
    <xf numFmtId="0" fontId="23" fillId="0" borderId="11" xfId="0" applyFont="1" applyBorder="1" applyAlignment="1">
      <alignment horizontal="center" vertical="center"/>
    </xf>
    <xf numFmtId="0" fontId="23" fillId="0" borderId="11" xfId="0" applyFont="1" applyBorder="1" applyAlignment="1">
      <alignment horizontal="center" vertical="center" wrapText="1"/>
    </xf>
    <xf numFmtId="0" fontId="23" fillId="0" borderId="1" xfId="0" applyFont="1" applyBorder="1" applyAlignment="1">
      <alignment horizontal="center" vertical="center" wrapText="1"/>
    </xf>
    <xf numFmtId="0" fontId="24" fillId="0" borderId="1" xfId="0" applyFont="1" applyBorder="1" applyAlignment="1">
      <alignment horizontal="center" vertical="center"/>
    </xf>
    <xf numFmtId="0" fontId="24" fillId="0" borderId="1" xfId="0" applyFont="1" applyBorder="1" applyAlignment="1">
      <alignment horizontal="left" vertical="center" wrapText="1"/>
    </xf>
    <xf numFmtId="0" fontId="25" fillId="10" borderId="12" xfId="6" applyFill="1" applyBorder="1" applyAlignment="1">
      <alignment horizontal="center" vertical="center"/>
    </xf>
    <xf numFmtId="0" fontId="26" fillId="10" borderId="1" xfId="0" applyFont="1" applyFill="1" applyBorder="1" applyAlignment="1">
      <alignment horizontal="center" vertical="center"/>
    </xf>
    <xf numFmtId="0" fontId="23" fillId="0" borderId="1" xfId="0" applyFont="1" applyBorder="1" applyAlignment="1">
      <alignment horizontal="center" vertical="center"/>
    </xf>
    <xf numFmtId="0" fontId="25" fillId="11" borderId="1" xfId="6" applyFill="1" applyBorder="1" applyAlignment="1">
      <alignment horizontal="center" vertical="center"/>
    </xf>
    <xf numFmtId="0" fontId="25" fillId="10" borderId="1" xfId="6" applyFill="1" applyBorder="1" applyAlignment="1">
      <alignment horizontal="center" vertical="center"/>
    </xf>
    <xf numFmtId="0" fontId="25" fillId="0" borderId="1" xfId="6" applyBorder="1" applyAlignment="1">
      <alignment horizontal="center" vertical="center"/>
    </xf>
    <xf numFmtId="0" fontId="25" fillId="0" borderId="12" xfId="6" applyBorder="1" applyAlignment="1">
      <alignment horizontal="center" vertical="center"/>
    </xf>
    <xf numFmtId="0" fontId="25" fillId="0" borderId="13" xfId="6" applyBorder="1" applyAlignment="1">
      <alignment horizontal="center" vertical="center"/>
    </xf>
    <xf numFmtId="0" fontId="27" fillId="0" borderId="1" xfId="6" applyFont="1" applyBorder="1" applyAlignment="1">
      <alignment horizontal="center" vertical="center"/>
    </xf>
    <xf numFmtId="0" fontId="20" fillId="0" borderId="1" xfId="0" applyFont="1" applyBorder="1" applyAlignment="1">
      <alignment horizontal="center" vertical="center"/>
    </xf>
    <xf numFmtId="0" fontId="25" fillId="11" borderId="12" xfId="6" applyFill="1" applyBorder="1" applyAlignment="1">
      <alignment horizontal="center" vertical="center"/>
    </xf>
    <xf numFmtId="0" fontId="28" fillId="0" borderId="1" xfId="0" applyFont="1" applyBorder="1" applyAlignment="1">
      <alignment vertical="center" wrapText="1"/>
    </xf>
    <xf numFmtId="0" fontId="20" fillId="0" borderId="1" xfId="0" applyFont="1" applyBorder="1">
      <alignment vertical="center"/>
    </xf>
    <xf numFmtId="0" fontId="28" fillId="0" borderId="0" xfId="0" applyFont="1" applyAlignment="1">
      <alignment horizontal="left" vertical="center" wrapText="1" indent="2"/>
    </xf>
    <xf numFmtId="0" fontId="24" fillId="0" borderId="1" xfId="0" applyFont="1" applyBorder="1" applyAlignment="1">
      <alignment vertical="center"/>
    </xf>
    <xf numFmtId="0" fontId="24" fillId="0" borderId="12" xfId="0" applyFont="1" applyBorder="1" applyAlignment="1">
      <alignment horizontal="left" vertical="center"/>
    </xf>
    <xf numFmtId="0" fontId="24" fillId="0" borderId="14" xfId="0" applyFont="1" applyBorder="1" applyAlignment="1">
      <alignment horizontal="left" vertical="center"/>
    </xf>
    <xf numFmtId="0" fontId="24" fillId="0" borderId="13" xfId="0" applyFont="1" applyBorder="1" applyAlignment="1">
      <alignment horizontal="left" vertical="center"/>
    </xf>
    <xf numFmtId="0" fontId="26" fillId="10" borderId="1" xfId="0" applyFont="1" applyFill="1" applyBorder="1" applyAlignment="1">
      <alignment horizontal="left" vertical="center"/>
    </xf>
    <xf numFmtId="0" fontId="26" fillId="10" borderId="1" xfId="0" applyFont="1" applyFill="1" applyBorder="1" applyAlignment="1">
      <alignment horizontal="left" vertical="center" wrapText="1"/>
    </xf>
    <xf numFmtId="0" fontId="26" fillId="10" borderId="1" xfId="0" applyFont="1" applyFill="1" applyBorder="1" applyAlignment="1">
      <alignment horizontal="center" vertical="center" wrapText="1"/>
    </xf>
    <xf numFmtId="0" fontId="29" fillId="12" borderId="1" xfId="0" applyFont="1" applyFill="1" applyBorder="1" applyAlignment="1">
      <alignment horizontal="left" vertical="center" wrapText="1"/>
    </xf>
    <xf numFmtId="0" fontId="17" fillId="0" borderId="1" xfId="0" applyFont="1" applyBorder="1" applyAlignment="1">
      <alignment horizontal="center" vertical="center"/>
    </xf>
    <xf numFmtId="0" fontId="17" fillId="0" borderId="1" xfId="0"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770F"/>
      <color rgb="00002FA7"/>
      <color rgb="00259BF5"/>
      <color rgb="005048E2"/>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s://forum.lwops.cn/videos?video_id=11&amp;page=1" TargetMode="External"/><Relationship Id="rId8" Type="http://schemas.openxmlformats.org/officeDocument/2006/relationships/hyperlink" Target="https://forum.lwops.cn/videos?video_id=32&amp;page=1" TargetMode="External"/><Relationship Id="rId7" Type="http://schemas.openxmlformats.org/officeDocument/2006/relationships/hyperlink" Target="https://forum.lwops.cn/videos?video_id=35&amp;page=1" TargetMode="External"/><Relationship Id="rId6" Type="http://schemas.openxmlformats.org/officeDocument/2006/relationships/hyperlink" Target="https://forum.lwops.cn/videos?video_id=31&amp;page=1" TargetMode="External"/><Relationship Id="rId5" Type="http://schemas.openxmlformats.org/officeDocument/2006/relationships/hyperlink" Target="https://forum.lwops.cn/videos?video_id=18&amp;page=1" TargetMode="External"/><Relationship Id="rId4" Type="http://schemas.openxmlformats.org/officeDocument/2006/relationships/hyperlink" Target="https://forum.lwops.cn/videos?video_id=17&amp;page=1" TargetMode="External"/><Relationship Id="rId3" Type="http://schemas.openxmlformats.org/officeDocument/2006/relationships/hyperlink" Target="https://forum.lwops.cn/videos?video_id=16&amp;page=1" TargetMode="External"/><Relationship Id="rId2" Type="http://schemas.openxmlformats.org/officeDocument/2006/relationships/hyperlink" Target="https://forum.lwops.cn/videos?video_id=6&amp;page=1" TargetMode="External"/><Relationship Id="rId19" Type="http://schemas.openxmlformats.org/officeDocument/2006/relationships/hyperlink" Target="https://lerwee.yuque.com/rwo6up/lwops/perseus-coll" TargetMode="External"/><Relationship Id="rId18" Type="http://schemas.openxmlformats.org/officeDocument/2006/relationships/hyperlink" Target="https://lerwee.yuque.com/rwo6up/lwops/vis-mgt" TargetMode="External"/><Relationship Id="rId17" Type="http://schemas.openxmlformats.org/officeDocument/2006/relationships/hyperlink" Target="https://lerwee.yuque.com/rwo6up/lwops/wifi-mgt" TargetMode="External"/><Relationship Id="rId16" Type="http://schemas.openxmlformats.org/officeDocument/2006/relationships/hyperlink" Target="https://lerwee.yuque.com/rwo6up/lwops/idc-view" TargetMode="External"/><Relationship Id="rId15" Type="http://schemas.openxmlformats.org/officeDocument/2006/relationships/hyperlink" Target="https://lerwee.yuque.com/rwo6up/lwops/business-view" TargetMode="External"/><Relationship Id="rId14" Type="http://schemas.openxmlformats.org/officeDocument/2006/relationships/hyperlink" Target="https://lerwee.yuque.com/rwo6up/lwops/res-mgmt" TargetMode="External"/><Relationship Id="rId13" Type="http://schemas.openxmlformats.org/officeDocument/2006/relationships/hyperlink" Target="https://lerwee.yuque.com/rwo6up/lwops/net-topo" TargetMode="External"/><Relationship Id="rId12" Type="http://schemas.openxmlformats.org/officeDocument/2006/relationships/hyperlink" Target="https://lerwee.yuque.com/rwo6up/lwops/observation-panel" TargetMode="External"/><Relationship Id="rId11" Type="http://schemas.openxmlformats.org/officeDocument/2006/relationships/hyperlink" Target="https://lerwee.yuque.com/rwo6up/lwops/business-detection" TargetMode="External"/><Relationship Id="rId10" Type="http://schemas.openxmlformats.org/officeDocument/2006/relationships/hyperlink" Target="https://lerwee.yuque.com/rwo6up/lwops/probe" TargetMode="External"/><Relationship Id="rId1" Type="http://schemas.openxmlformats.org/officeDocument/2006/relationships/hyperlink" Target="https://forum.lwops.cn/videos?video_id=8&amp;page=1"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5"/>
  <sheetViews>
    <sheetView zoomScale="85" zoomScaleNormal="85" topLeftCell="A28" workbookViewId="0">
      <selection activeCell="F30" sqref="F30"/>
    </sheetView>
  </sheetViews>
  <sheetFormatPr defaultColWidth="8.79646017699115" defaultRowHeight="13.5"/>
  <cols>
    <col min="1" max="1" width="20" customWidth="1"/>
    <col min="2" max="2" width="20.1327433628319" customWidth="1"/>
    <col min="3" max="3" width="20.7964601769912" customWidth="1"/>
    <col min="4" max="4" width="64" customWidth="1"/>
    <col min="5" max="5" width="45.6637168141593" customWidth="1"/>
    <col min="6" max="6" width="18.4690265486726" customWidth="1"/>
    <col min="7" max="7" width="16.8672566371681" customWidth="1"/>
    <col min="8" max="8" width="17.1327433628319" customWidth="1"/>
    <col min="9" max="9" width="26.4690265486726" customWidth="1"/>
  </cols>
  <sheetData>
    <row r="1" ht="42.75" customHeight="1" spans="1:9">
      <c r="A1" s="24" t="s">
        <v>0</v>
      </c>
      <c r="B1" s="25"/>
      <c r="C1" s="26"/>
      <c r="D1" s="26"/>
      <c r="E1" s="27"/>
      <c r="F1" s="27"/>
      <c r="G1" s="27"/>
      <c r="H1" s="27"/>
      <c r="I1" s="28"/>
    </row>
    <row r="2" ht="16.85" spans="1:9">
      <c r="A2" s="29" t="s">
        <v>1</v>
      </c>
      <c r="B2" s="30"/>
      <c r="C2" s="30"/>
      <c r="D2" s="31"/>
      <c r="E2" s="31"/>
      <c r="F2" s="31"/>
      <c r="G2" s="31"/>
      <c r="H2" s="31"/>
      <c r="I2" s="32"/>
    </row>
    <row r="3" ht="17.6" spans="1:9">
      <c r="A3" s="33" t="str">
        <f>HYPERLINK("#服务器清单!A1","跳转到服务器清单")</f>
        <v>跳转到服务器清单</v>
      </c>
      <c r="B3" s="34"/>
      <c r="C3" s="33" t="str">
        <f>HYPERLINK("#网络策略!A1","跳转到网络策略清单")</f>
        <v>跳转到网络策略清单</v>
      </c>
      <c r="D3" s="34"/>
      <c r="E3" s="35"/>
      <c r="F3" s="36"/>
      <c r="G3" s="36"/>
      <c r="H3" s="36"/>
      <c r="I3" s="36"/>
    </row>
    <row r="4" ht="16.1" spans="1:9">
      <c r="A4" s="36" t="s">
        <v>2</v>
      </c>
      <c r="B4" s="37" t="s">
        <v>3</v>
      </c>
      <c r="C4" s="38" t="s">
        <v>4</v>
      </c>
      <c r="D4" s="39" t="s">
        <v>5</v>
      </c>
      <c r="E4" s="40"/>
      <c r="F4" s="40"/>
      <c r="G4" s="40"/>
      <c r="H4" s="21"/>
      <c r="I4" s="21"/>
    </row>
    <row r="5" ht="16.15" spans="1:9">
      <c r="A5" s="39" t="s">
        <v>6</v>
      </c>
      <c r="B5" s="41" t="s">
        <v>7</v>
      </c>
      <c r="C5" s="42" t="s">
        <v>8</v>
      </c>
      <c r="D5" s="43" t="s">
        <v>9</v>
      </c>
      <c r="E5" s="40" t="s">
        <v>7</v>
      </c>
      <c r="F5" s="39" t="s">
        <v>8</v>
      </c>
      <c r="G5" s="39"/>
      <c r="H5" s="39"/>
      <c r="I5" s="39"/>
    </row>
    <row r="6" ht="16.15" spans="1:9">
      <c r="A6" s="39" t="s">
        <v>10</v>
      </c>
      <c r="B6" s="41" t="s">
        <v>7</v>
      </c>
      <c r="C6" s="41" t="s">
        <v>8</v>
      </c>
      <c r="D6" s="39" t="s">
        <v>11</v>
      </c>
      <c r="E6" s="40" t="s">
        <v>12</v>
      </c>
      <c r="F6" s="39" t="s">
        <v>8</v>
      </c>
      <c r="G6" s="39"/>
      <c r="H6" s="39"/>
      <c r="I6" s="39"/>
    </row>
    <row r="7" ht="90" customHeight="1" spans="1:9">
      <c r="A7" s="39" t="s">
        <v>13</v>
      </c>
      <c r="B7" s="44" t="s">
        <v>14</v>
      </c>
      <c r="C7" s="45"/>
      <c r="D7" s="45"/>
      <c r="E7" s="45"/>
      <c r="F7" s="45"/>
      <c r="G7" s="45"/>
      <c r="H7" s="45"/>
      <c r="I7" s="46"/>
    </row>
    <row r="8" ht="16.85" spans="1:9">
      <c r="A8" s="47" t="s">
        <v>15</v>
      </c>
      <c r="B8" s="48"/>
      <c r="C8" s="48"/>
      <c r="D8" s="49"/>
      <c r="E8" s="49"/>
      <c r="F8" s="49"/>
      <c r="G8" s="49"/>
      <c r="H8" s="49"/>
      <c r="I8" s="50"/>
    </row>
    <row r="9" ht="16.9" spans="1:9">
      <c r="A9" s="51" t="s">
        <v>16</v>
      </c>
      <c r="B9" s="51" t="s">
        <v>17</v>
      </c>
      <c r="C9" s="51" t="s">
        <v>18</v>
      </c>
      <c r="D9" s="51" t="s">
        <v>19</v>
      </c>
      <c r="E9" s="52" t="s">
        <v>20</v>
      </c>
      <c r="F9" s="52" t="s">
        <v>21</v>
      </c>
      <c r="G9" s="52" t="s">
        <v>22</v>
      </c>
      <c r="H9" s="52" t="s">
        <v>23</v>
      </c>
      <c r="I9" s="52" t="s">
        <v>24</v>
      </c>
    </row>
    <row r="10" ht="16.15" spans="1:9">
      <c r="A10" s="53" t="s">
        <v>25</v>
      </c>
      <c r="B10" s="54" t="s">
        <v>26</v>
      </c>
      <c r="C10" s="54" t="s">
        <v>27</v>
      </c>
      <c r="D10" s="55" t="s">
        <v>28</v>
      </c>
      <c r="E10" s="55" t="s">
        <v>29</v>
      </c>
      <c r="F10" s="56" t="s">
        <v>30</v>
      </c>
      <c r="G10" s="56" t="str">
        <f>HYPERLINK("https://forum.lwops.cn/videos?video_id=15&amp;page=1","查看")</f>
        <v>查看</v>
      </c>
      <c r="H10" s="57"/>
      <c r="I10" s="57"/>
    </row>
    <row r="11" ht="32.25" spans="1:9">
      <c r="A11" s="58"/>
      <c r="B11" s="54" t="s">
        <v>31</v>
      </c>
      <c r="C11" s="54" t="s">
        <v>32</v>
      </c>
      <c r="D11" s="55" t="s">
        <v>33</v>
      </c>
      <c r="E11" s="55" t="s">
        <v>34</v>
      </c>
      <c r="F11" s="59" t="s">
        <v>30</v>
      </c>
      <c r="G11" s="60" t="str">
        <f>HYPERLINK("https://forum.lwops.cn/videos?video_id=13&amp;page=1","查看")</f>
        <v>查看</v>
      </c>
      <c r="H11" s="57"/>
      <c r="I11" s="57"/>
    </row>
    <row r="12" ht="16.15" spans="1:9">
      <c r="A12" s="58"/>
      <c r="B12" s="54"/>
      <c r="C12" s="54" t="s">
        <v>35</v>
      </c>
      <c r="D12" s="55" t="s">
        <v>36</v>
      </c>
      <c r="E12" s="55" t="s">
        <v>37</v>
      </c>
      <c r="F12" s="61" t="str">
        <f>HYPERLINK("https://lerwee.yuque.com/rwo6up/lwops/opersys","查看")</f>
        <v>查看</v>
      </c>
      <c r="G12" s="61" t="str">
        <f>HYPERLINK("https://forum.lwops.cn/videos?video_id=14&amp;page=1","查看")</f>
        <v>查看</v>
      </c>
      <c r="H12" s="57"/>
      <c r="I12" s="57"/>
    </row>
    <row r="13" ht="32.25" spans="1:9">
      <c r="A13" s="58"/>
      <c r="B13" s="54"/>
      <c r="C13" s="54" t="s">
        <v>38</v>
      </c>
      <c r="D13" s="55" t="s">
        <v>39</v>
      </c>
      <c r="E13" s="55" t="s">
        <v>40</v>
      </c>
      <c r="F13" s="61" t="str">
        <f>HYPERLINK("https://lerwee.yuque.com/rwo6up/lwops/database","查看")</f>
        <v>查看</v>
      </c>
      <c r="G13" s="61" t="str">
        <f>HYPERLINK("https://forum.lwops.cn/videos?video_id=9&amp;page=1","查看")</f>
        <v>查看</v>
      </c>
      <c r="H13" s="57"/>
      <c r="I13" s="57"/>
    </row>
    <row r="14" ht="32.25" spans="1:9">
      <c r="A14" s="58"/>
      <c r="B14" s="54"/>
      <c r="C14" s="54" t="s">
        <v>41</v>
      </c>
      <c r="D14" s="55" t="s">
        <v>42</v>
      </c>
      <c r="E14" s="55" t="s">
        <v>43</v>
      </c>
      <c r="F14" s="61" t="str">
        <f>HYPERLINK("https://lerwee.yuque.com/rwo6up/lwops/mid","查看")</f>
        <v>查看</v>
      </c>
      <c r="G14" s="61" t="str">
        <f>HYPERLINK("https://forum.lwops.cn/videos?video_id=24&amp;page=1","查看")</f>
        <v>查看</v>
      </c>
      <c r="H14" s="57"/>
      <c r="I14" s="57"/>
    </row>
    <row r="15" ht="32.25" spans="1:9">
      <c r="A15" s="58"/>
      <c r="B15" s="54"/>
      <c r="C15" s="54" t="s">
        <v>44</v>
      </c>
      <c r="D15" s="55" t="s">
        <v>45</v>
      </c>
      <c r="E15" s="55" t="s">
        <v>46</v>
      </c>
      <c r="F15" s="61" t="str">
        <f>HYPERLINK("https://lerwee.yuque.com/rwo6up/lwops/network-devices","查看")</f>
        <v>查看</v>
      </c>
      <c r="G15" s="61" t="str">
        <f>HYPERLINK("https://forum.lwops.cn/videos?video_id=10&amp;page=1","查看")</f>
        <v>查看</v>
      </c>
      <c r="H15" s="57"/>
      <c r="I15" s="57"/>
    </row>
    <row r="16" ht="16.15" spans="1:9">
      <c r="A16" s="58"/>
      <c r="B16" s="54"/>
      <c r="C16" s="54" t="s">
        <v>47</v>
      </c>
      <c r="D16" s="55" t="s">
        <v>48</v>
      </c>
      <c r="E16" s="55" t="s">
        <v>49</v>
      </c>
      <c r="F16" s="61" t="str">
        <f>HYPERLINK("https://lerwee.yuque.com/rwo6up/lwops/server","查看")</f>
        <v>查看</v>
      </c>
      <c r="G16" s="61" t="str">
        <f>HYPERLINK("https://forum.lwops.cn/videos?video_id=25&amp;page=1","查看")</f>
        <v>查看</v>
      </c>
      <c r="H16" s="57"/>
      <c r="I16" s="57"/>
    </row>
    <row r="17" ht="16.15" spans="1:9">
      <c r="A17" s="58"/>
      <c r="B17" s="54"/>
      <c r="C17" s="54" t="s">
        <v>50</v>
      </c>
      <c r="D17" s="55" t="s">
        <v>51</v>
      </c>
      <c r="E17" s="55" t="s">
        <v>52</v>
      </c>
      <c r="F17" s="61" t="str">
        <f>HYPERLINK("https://lerwee.yuque.com/rwo6up/lwops/store","查看")</f>
        <v>查看</v>
      </c>
      <c r="G17" s="61" t="str">
        <f>HYPERLINK("https://forum.lwops.cn/videos?video_id=28&amp;page=1","查看")</f>
        <v>查看</v>
      </c>
      <c r="H17" s="57"/>
      <c r="I17" s="57"/>
    </row>
    <row r="18" ht="16.15" spans="1:9">
      <c r="A18" s="58"/>
      <c r="B18" s="54"/>
      <c r="C18" s="54" t="s">
        <v>53</v>
      </c>
      <c r="D18" s="55" t="s">
        <v>54</v>
      </c>
      <c r="E18" s="55" t="s">
        <v>55</v>
      </c>
      <c r="F18" s="61" t="str">
        <f>HYPERLINK("https://lerwee.yuque.com/rwo6up/lwops/link","查看")</f>
        <v>查看</v>
      </c>
      <c r="G18" s="61" t="str">
        <f>HYPERLINK("https://forum.lwops.cn/videos?video_id=30&amp;page=1","查看")</f>
        <v>查看</v>
      </c>
      <c r="H18" s="57"/>
      <c r="I18" s="57"/>
    </row>
    <row r="19" ht="16.15" spans="1:9">
      <c r="A19" s="58"/>
      <c r="B19" s="54"/>
      <c r="C19" s="54" t="s">
        <v>56</v>
      </c>
      <c r="D19" s="55" t="s">
        <v>57</v>
      </c>
      <c r="E19" s="55" t="s">
        <v>58</v>
      </c>
      <c r="F19" s="61" t="str">
        <f>HYPERLINK("https://lerwee.yuque.com/rwo6up/lwops/virtualization","查看")</f>
        <v>查看</v>
      </c>
      <c r="G19" s="61" t="str">
        <f>HYPERLINK("https://forum.lwops.cn/videos?video_id=36&amp;page=1","查看")</f>
        <v>查看</v>
      </c>
      <c r="H19" s="57"/>
      <c r="I19" s="57"/>
    </row>
    <row r="20" ht="16.15" spans="1:9">
      <c r="A20" s="58"/>
      <c r="B20" s="54"/>
      <c r="C20" s="54" t="s">
        <v>59</v>
      </c>
      <c r="D20" s="55" t="s">
        <v>60</v>
      </c>
      <c r="E20" s="55" t="s">
        <v>61</v>
      </c>
      <c r="F20" s="61" t="str">
        <f>HYPERLINK("https://lerwee.yuque.com/rwo6up/lwops/cloud-plt","查看")</f>
        <v>查看</v>
      </c>
      <c r="G20" s="61" t="str">
        <f>HYPERLINK("https://forum.lwops.cn/videos?video_id=26&amp;page=1","查看")</f>
        <v>查看</v>
      </c>
      <c r="H20" s="57"/>
      <c r="I20" s="57"/>
    </row>
    <row r="21" ht="16.15" spans="1:9">
      <c r="A21" s="58"/>
      <c r="B21" s="54"/>
      <c r="C21" s="54" t="s">
        <v>62</v>
      </c>
      <c r="D21" s="55" t="s">
        <v>63</v>
      </c>
      <c r="E21" s="55" t="s">
        <v>64</v>
      </c>
      <c r="F21" s="61" t="str">
        <f>HYPERLINK("https://lerwee.yuque.com/rwo6up/lwops/container","查看")</f>
        <v>查看</v>
      </c>
      <c r="G21" s="61" t="str">
        <f>HYPERLINK("https://forum.lwops.cn/videos?video_id=29&amp;page=1","查看")</f>
        <v>查看</v>
      </c>
      <c r="H21" s="57"/>
      <c r="I21" s="57"/>
    </row>
    <row r="22" ht="16.15" spans="1:9">
      <c r="A22" s="58"/>
      <c r="B22" s="54"/>
      <c r="C22" s="54" t="s">
        <v>65</v>
      </c>
      <c r="D22" s="55" t="s">
        <v>66</v>
      </c>
      <c r="E22" s="55" t="s">
        <v>67</v>
      </c>
      <c r="F22" s="61" t="str">
        <f>HYPERLINK("https://lerwee.yuque.com/rwo6up/lwops/iot","查看")</f>
        <v>查看</v>
      </c>
      <c r="G22" s="61" t="str">
        <f>HYPERLINK("https://forum.lwops.cn/videos?video_id=27&amp;page=1","查看")</f>
        <v>查看</v>
      </c>
      <c r="H22" s="57"/>
      <c r="I22" s="57"/>
    </row>
    <row r="23" ht="21" customHeight="1" spans="1:9">
      <c r="A23" s="58"/>
      <c r="B23" s="54" t="s">
        <v>68</v>
      </c>
      <c r="C23" s="54" t="s">
        <v>69</v>
      </c>
      <c r="D23" s="55" t="s">
        <v>70</v>
      </c>
      <c r="E23" s="55" t="s">
        <v>71</v>
      </c>
      <c r="F23" s="61" t="str">
        <f>HYPERLINK("https://lerwee.yuque.com/rwo6up/lwops/notif-media","查看")</f>
        <v>查看</v>
      </c>
      <c r="G23" s="61" t="str">
        <f>HYPERLINK("https://forum.lwops.cn/videos?video_id=7&amp;page=1","查看")</f>
        <v>查看</v>
      </c>
      <c r="H23" s="57"/>
      <c r="I23" s="57"/>
    </row>
    <row r="24" ht="21" customHeight="1" spans="1:9">
      <c r="A24" s="58"/>
      <c r="B24" s="54"/>
      <c r="C24" s="54" t="s">
        <v>72</v>
      </c>
      <c r="D24" s="55" t="s">
        <v>73</v>
      </c>
      <c r="E24" s="55" t="s">
        <v>74</v>
      </c>
      <c r="F24" s="61" t="str">
        <f>HYPERLINK("https://lerwee.yuque.com/rwo6up/lwops/notif-config","查看")</f>
        <v>查看</v>
      </c>
      <c r="G24" s="62" t="str">
        <f>HYPERLINK("https://forum.lwops.cn/videos?video_id=8&amp;page=1","查看")</f>
        <v>查看</v>
      </c>
      <c r="H24" s="57"/>
      <c r="I24" s="57"/>
    </row>
    <row r="25" ht="23.25" customHeight="1" spans="1:9">
      <c r="A25" s="58"/>
      <c r="B25" s="54"/>
      <c r="C25" s="54" t="s">
        <v>75</v>
      </c>
      <c r="D25" s="55" t="s">
        <v>76</v>
      </c>
      <c r="E25" s="55" t="s">
        <v>77</v>
      </c>
      <c r="F25" s="61" t="str">
        <f>HYPERLINK("https://lerwee.yuque.com/rwo6up/lwops/all-alarms","查看")</f>
        <v>查看</v>
      </c>
      <c r="G25" s="63"/>
      <c r="H25" s="57"/>
      <c r="I25" s="57"/>
    </row>
    <row r="26" ht="32.25" spans="1:9">
      <c r="A26" s="58"/>
      <c r="B26" s="54" t="s">
        <v>78</v>
      </c>
      <c r="C26" s="54" t="s">
        <v>79</v>
      </c>
      <c r="D26" s="55" t="s">
        <v>80</v>
      </c>
      <c r="E26" s="55" t="s">
        <v>81</v>
      </c>
      <c r="F26" s="61" t="str">
        <f>HYPERLINK("https://lerwee.yuque.com/rwo6up/lwops/business-topology","查看")</f>
        <v>查看</v>
      </c>
      <c r="G26" s="61" t="str">
        <f>HYPERLINK("https://forum.lwops.cn/videos?video_id=12&amp;page=1","查看")</f>
        <v>查看</v>
      </c>
      <c r="H26" s="57"/>
      <c r="I26" s="57"/>
    </row>
    <row r="27" ht="21" customHeight="1" spans="1:9">
      <c r="A27" s="58"/>
      <c r="B27" s="54"/>
      <c r="C27" s="54" t="s">
        <v>82</v>
      </c>
      <c r="D27" s="55" t="s">
        <v>83</v>
      </c>
      <c r="E27" s="55" t="s">
        <v>84</v>
      </c>
      <c r="F27" s="59" t="s">
        <v>30</v>
      </c>
      <c r="G27" s="62" t="str">
        <f>HYPERLINK("https://forum.lwops.cn/videos?video_id=11&amp;page=1","查看")</f>
        <v>查看</v>
      </c>
      <c r="H27" s="57"/>
      <c r="I27" s="57"/>
    </row>
    <row r="28" ht="19.9" customHeight="1" spans="1:9">
      <c r="A28" s="58"/>
      <c r="B28" s="54"/>
      <c r="C28" s="54" t="s">
        <v>85</v>
      </c>
      <c r="D28" s="55" t="s">
        <v>86</v>
      </c>
      <c r="E28" s="55" t="s">
        <v>87</v>
      </c>
      <c r="F28" s="59" t="s">
        <v>30</v>
      </c>
      <c r="G28" s="63"/>
      <c r="H28" s="57"/>
      <c r="I28" s="57"/>
    </row>
    <row r="29" ht="21" customHeight="1" spans="1:9">
      <c r="A29" s="58"/>
      <c r="B29" s="54" t="s">
        <v>88</v>
      </c>
      <c r="C29" s="54" t="s">
        <v>89</v>
      </c>
      <c r="D29" s="55" t="s">
        <v>90</v>
      </c>
      <c r="E29" s="55" t="s">
        <v>91</v>
      </c>
      <c r="F29" s="59" t="s">
        <v>30</v>
      </c>
      <c r="G29" s="61" t="str">
        <f>HYPERLINK("https://forum.lwops.cn/videos?video_id=6&amp;page=1","查看")</f>
        <v>查看</v>
      </c>
      <c r="H29" s="57"/>
      <c r="I29" s="57"/>
    </row>
    <row r="30" ht="16.15" spans="1:9">
      <c r="A30" s="58"/>
      <c r="B30" s="54" t="s">
        <v>92</v>
      </c>
      <c r="C30" s="54" t="s">
        <v>93</v>
      </c>
      <c r="D30" s="55" t="s">
        <v>94</v>
      </c>
      <c r="E30" s="55" t="s">
        <v>95</v>
      </c>
      <c r="F30" s="64" t="str">
        <f>HYPERLINK("https://lerwee.yuque.com/rwo6up/lwops/rt-rpt","查看")</f>
        <v>查看</v>
      </c>
      <c r="G30" s="61" t="str">
        <f>HYPERLINK("https://forum.lwops.cn/videos?video_id=16&amp;page=1","查看")</f>
        <v>查看</v>
      </c>
      <c r="H30" s="57"/>
      <c r="I30" s="57"/>
    </row>
    <row r="31" ht="16.15" spans="1:9">
      <c r="A31" s="58"/>
      <c r="B31" s="54"/>
      <c r="C31" s="54" t="s">
        <v>96</v>
      </c>
      <c r="D31" s="55" t="s">
        <v>97</v>
      </c>
      <c r="E31" s="55" t="s">
        <v>98</v>
      </c>
      <c r="F31" s="61" t="str">
        <f>HYPERLINK("https://lerwee.yuque.com/rwo6up/lwops/insp-rpt","查看")</f>
        <v>查看</v>
      </c>
      <c r="G31" s="65"/>
      <c r="H31" s="57"/>
      <c r="I31" s="57"/>
    </row>
    <row r="32" ht="16.15" spans="1:9">
      <c r="A32" s="58"/>
      <c r="B32" s="54"/>
      <c r="C32" s="54" t="s">
        <v>99</v>
      </c>
      <c r="D32" s="55" t="s">
        <v>100</v>
      </c>
      <c r="E32" s="55" t="s">
        <v>101</v>
      </c>
      <c r="F32" s="61" t="str">
        <f>HYPERLINK("https://lerwee.yuque.com/rwo6up/lwops/custom-reports","查看")</f>
        <v>查看</v>
      </c>
      <c r="G32" s="61" t="str">
        <f>HYPERLINK("https://forum.lwops.cn/videos?video_id=17&amp;page=1","查看")</f>
        <v>查看</v>
      </c>
      <c r="H32" s="57"/>
      <c r="I32" s="57"/>
    </row>
    <row r="33" ht="16.15" spans="1:9">
      <c r="A33" s="58"/>
      <c r="B33" s="54"/>
      <c r="C33" s="54" t="s">
        <v>102</v>
      </c>
      <c r="D33" s="55" t="s">
        <v>103</v>
      </c>
      <c r="E33" s="55" t="s">
        <v>104</v>
      </c>
      <c r="F33" s="61" t="str">
        <f>HYPERLINK("https://lerwee.yuque.com/rwo6up/lwops/dly-wkly","查看")</f>
        <v>查看</v>
      </c>
      <c r="G33" s="65"/>
      <c r="H33" s="57"/>
      <c r="I33" s="57"/>
    </row>
    <row r="34" ht="16.15" spans="1:9">
      <c r="A34" s="58"/>
      <c r="B34" s="54"/>
      <c r="C34" s="54" t="s">
        <v>105</v>
      </c>
      <c r="D34" s="55" t="s">
        <v>106</v>
      </c>
      <c r="E34" s="55" t="s">
        <v>107</v>
      </c>
      <c r="F34" s="61" t="str">
        <f>HYPERLINK("https://lerwee.yuque.com/rwo6up/lwops/other","查看")</f>
        <v>查看</v>
      </c>
      <c r="G34" s="65"/>
      <c r="H34" s="57"/>
      <c r="I34" s="57"/>
    </row>
    <row r="35" ht="32.25" spans="1:9">
      <c r="A35" s="58"/>
      <c r="B35" s="54" t="s">
        <v>108</v>
      </c>
      <c r="C35" s="54" t="s">
        <v>109</v>
      </c>
      <c r="D35" s="55" t="s">
        <v>110</v>
      </c>
      <c r="E35" s="55" t="s">
        <v>111</v>
      </c>
      <c r="F35" s="59" t="s">
        <v>30</v>
      </c>
      <c r="G35" s="61" t="str">
        <f>HYPERLINK("https://forum.lwops.cn/videos?video_id=31&amp;page=1","查看")</f>
        <v>查看</v>
      </c>
      <c r="H35" s="57"/>
      <c r="I35" s="57"/>
    </row>
    <row r="36" ht="22.9" customHeight="1" spans="1:9">
      <c r="A36" s="58"/>
      <c r="B36" s="54"/>
      <c r="C36" s="54" t="s">
        <v>112</v>
      </c>
      <c r="D36" s="55" t="s">
        <v>113</v>
      </c>
      <c r="E36" s="55" t="s">
        <v>114</v>
      </c>
      <c r="F36" s="59"/>
      <c r="G36" s="65"/>
      <c r="H36" s="57"/>
      <c r="I36" s="57"/>
    </row>
    <row r="37" ht="37.5" customHeight="1" spans="1:9">
      <c r="A37" s="58" t="s">
        <v>115</v>
      </c>
      <c r="B37" s="54" t="s">
        <v>116</v>
      </c>
      <c r="C37" s="54" t="s">
        <v>117</v>
      </c>
      <c r="D37" s="55" t="s">
        <v>118</v>
      </c>
      <c r="E37" s="55" t="s">
        <v>119</v>
      </c>
      <c r="F37" s="61" t="str">
        <f>HYPERLINK("https://lerwee.yuque.com/rwo6up/lwops/uni-portal","查看")</f>
        <v>查看</v>
      </c>
      <c r="G37" s="61" t="str">
        <f>HYPERLINK("https://forum.lwops.cn/videos?video_id=37&amp;page=1","查看")</f>
        <v>查看</v>
      </c>
      <c r="H37" s="57"/>
      <c r="I37" s="57"/>
    </row>
    <row r="38" ht="16.15" spans="1:9">
      <c r="A38" s="53" t="s">
        <v>120</v>
      </c>
      <c r="B38" s="54" t="s">
        <v>121</v>
      </c>
      <c r="C38" s="54" t="s">
        <v>122</v>
      </c>
      <c r="D38" s="55" t="s">
        <v>123</v>
      </c>
      <c r="E38" s="55" t="s">
        <v>124</v>
      </c>
      <c r="F38" s="61" t="str">
        <f>HYPERLINK("https://lerwee.yuque.com/rwo6up/lwops/mod-config","查看")</f>
        <v>查看</v>
      </c>
      <c r="G38" s="61" t="str">
        <f>HYPERLINK("https://forum.lwops.cn/videos?video_id=33&amp;page=1","查看")</f>
        <v>查看</v>
      </c>
      <c r="H38" s="57"/>
      <c r="I38" s="57"/>
    </row>
    <row r="39" ht="16.15" spans="1:9">
      <c r="A39" s="58"/>
      <c r="B39" s="54" t="s">
        <v>125</v>
      </c>
      <c r="C39" s="54" t="s">
        <v>126</v>
      </c>
      <c r="D39" s="55" t="s">
        <v>127</v>
      </c>
      <c r="E39" s="55" t="s">
        <v>128</v>
      </c>
      <c r="F39" s="61" t="str">
        <f>HYPERLINK("https://lerwee.yuque.com/rwo6up/lwops/discovery","查看")</f>
        <v>查看</v>
      </c>
      <c r="G39" s="61" t="str">
        <f>HYPERLINK("https://forum.lwops.cn/videos?video_id=34&amp;page=1","查看")</f>
        <v>查看</v>
      </c>
      <c r="H39" s="57"/>
      <c r="I39" s="57"/>
    </row>
    <row r="40" ht="35.25" customHeight="1" spans="1:9">
      <c r="A40" s="58"/>
      <c r="B40" s="54" t="s">
        <v>129</v>
      </c>
      <c r="C40" s="54" t="s">
        <v>130</v>
      </c>
      <c r="D40" s="55" t="s">
        <v>131</v>
      </c>
      <c r="E40" s="55" t="s">
        <v>132</v>
      </c>
      <c r="F40" s="59" t="s">
        <v>30</v>
      </c>
      <c r="G40" s="62" t="str">
        <f>HYPERLINK("https://forum.lwops.cn/videos?video_id=32&amp;page=1","查看")</f>
        <v>查看</v>
      </c>
      <c r="H40" s="57"/>
      <c r="I40" s="57"/>
    </row>
    <row r="41" ht="16.15" spans="1:9">
      <c r="A41" s="58"/>
      <c r="B41" s="54" t="s">
        <v>133</v>
      </c>
      <c r="C41" s="54" t="s">
        <v>134</v>
      </c>
      <c r="D41" s="55" t="s">
        <v>135</v>
      </c>
      <c r="E41" s="55" t="s">
        <v>136</v>
      </c>
      <c r="F41" s="66" t="s">
        <v>30</v>
      </c>
      <c r="G41" s="62" t="str">
        <f>HYPERLINK("https://forum.lwops.cn/videos?video_id=35&amp;page=1","查看")</f>
        <v>查看</v>
      </c>
      <c r="H41" s="57"/>
      <c r="I41" s="57"/>
    </row>
    <row r="42" ht="32.25" spans="1:9">
      <c r="A42" s="58"/>
      <c r="B42" s="54" t="s">
        <v>137</v>
      </c>
      <c r="C42" s="54" t="s">
        <v>138</v>
      </c>
      <c r="D42" s="55" t="s">
        <v>139</v>
      </c>
      <c r="E42" s="55" t="s">
        <v>140</v>
      </c>
      <c r="F42" s="59" t="s">
        <v>30</v>
      </c>
      <c r="G42" s="61" t="str">
        <f>HYPERLINK("https://forum.lwops.cn/videos?video_id=18&amp;page=1","查看")</f>
        <v>查看</v>
      </c>
      <c r="H42" s="57"/>
      <c r="I42" s="57"/>
    </row>
    <row r="43" ht="32.25" spans="1:9">
      <c r="A43" s="58"/>
      <c r="B43" s="54" t="s">
        <v>141</v>
      </c>
      <c r="C43" s="54" t="s">
        <v>142</v>
      </c>
      <c r="D43" s="55" t="s">
        <v>143</v>
      </c>
      <c r="E43" s="55" t="s">
        <v>144</v>
      </c>
      <c r="F43" s="61" t="str">
        <f>HYPERLINK("https://lerwee.yuque.com/rwo6up/lwops/comp-check","查看")</f>
        <v>查看</v>
      </c>
      <c r="G43" s="61" t="str">
        <f>HYPERLINK("https://forum.lwops.cn/videos?video_id=19&amp;page=1","查看")</f>
        <v>查看</v>
      </c>
      <c r="H43" s="57"/>
      <c r="I43" s="57"/>
    </row>
    <row r="44" ht="19.15" customHeight="1" spans="1:9">
      <c r="A44" s="58"/>
      <c r="B44" s="54"/>
      <c r="C44" s="54" t="s">
        <v>145</v>
      </c>
      <c r="D44" s="55" t="s">
        <v>146</v>
      </c>
      <c r="E44" s="55" t="s">
        <v>147</v>
      </c>
      <c r="F44" s="61" t="str">
        <f>HYPERLINK("https://lerwee.yuque.com/rwo6up/lwops/sp-mgt","查看")</f>
        <v>查看</v>
      </c>
      <c r="G44" s="61" t="str">
        <f>HYPERLINK("https://forum.lwops.cn/videos?video_id=20&amp;page=1","查看")</f>
        <v>查看</v>
      </c>
      <c r="H44" s="57"/>
      <c r="I44" s="57"/>
    </row>
    <row r="45" ht="21" customHeight="1" spans="1:9">
      <c r="A45" s="58"/>
      <c r="B45" s="54"/>
      <c r="C45" s="54" t="s">
        <v>148</v>
      </c>
      <c r="D45" s="55" t="s">
        <v>149</v>
      </c>
      <c r="E45" s="55" t="s">
        <v>150</v>
      </c>
      <c r="F45" s="61" t="str">
        <f>HYPERLINK("https://lerwee.yuque.com/rwo6up/lwops/insp-config","查看")</f>
        <v>查看</v>
      </c>
      <c r="G45" s="61" t="str">
        <f>HYPERLINK("https://forum.lwops.cn/videos?video_id=21&amp;page=1","查看")</f>
        <v>查看</v>
      </c>
      <c r="H45" s="57"/>
      <c r="I45" s="57"/>
    </row>
    <row r="46" ht="32.25" spans="1:9">
      <c r="A46" s="58"/>
      <c r="B46" s="54"/>
      <c r="C46" s="54" t="s">
        <v>151</v>
      </c>
      <c r="D46" s="55" t="s">
        <v>152</v>
      </c>
      <c r="E46" s="55" t="s">
        <v>153</v>
      </c>
      <c r="F46" s="61" t="str">
        <f>HYPERLINK("https://lerwee.yuque.com/rwo6up/lwops/qr-code","查看")</f>
        <v>查看</v>
      </c>
      <c r="G46" s="61" t="str">
        <f>HYPERLINK("https://forum.lwops.cn/videos?video_id=23&amp;page=1","查看")</f>
        <v>查看</v>
      </c>
      <c r="H46" s="57"/>
      <c r="I46" s="57"/>
    </row>
    <row r="47" ht="32.25" spans="1:9">
      <c r="A47" s="58"/>
      <c r="B47" s="54"/>
      <c r="C47" s="54" t="s">
        <v>154</v>
      </c>
      <c r="D47" s="55" t="s">
        <v>155</v>
      </c>
      <c r="E47" s="55" t="s">
        <v>156</v>
      </c>
      <c r="F47" s="61" t="str">
        <f>HYPERLINK("https://lerwee.yuque.com/rwo6up/lwops/rel-query","查看")</f>
        <v>查看</v>
      </c>
      <c r="G47" s="61" t="str">
        <f>HYPERLINK("https://forum.lwops.cn/videos?video_id=22&amp;page=1","查看")</f>
        <v>查看</v>
      </c>
      <c r="H47" s="57"/>
      <c r="I47" s="57"/>
    </row>
    <row r="48" ht="16.15" spans="1:9">
      <c r="A48" s="53" t="s">
        <v>157</v>
      </c>
      <c r="B48" s="54" t="s">
        <v>158</v>
      </c>
      <c r="C48" s="54" t="s">
        <v>159</v>
      </c>
      <c r="D48" s="55" t="s">
        <v>160</v>
      </c>
      <c r="E48" s="55" t="s">
        <v>161</v>
      </c>
      <c r="F48" s="66" t="s">
        <v>30</v>
      </c>
      <c r="G48" s="67"/>
      <c r="H48" s="57"/>
      <c r="I48" s="57"/>
    </row>
    <row r="49" ht="48.4" spans="1:9">
      <c r="A49" s="58"/>
      <c r="B49" s="54" t="s">
        <v>162</v>
      </c>
      <c r="C49" s="54" t="s">
        <v>163</v>
      </c>
      <c r="D49" s="55" t="s">
        <v>164</v>
      </c>
      <c r="E49" s="55" t="s">
        <v>165</v>
      </c>
      <c r="F49" s="68"/>
      <c r="G49" s="69"/>
      <c r="H49" s="57"/>
      <c r="I49" s="57"/>
    </row>
    <row r="50" ht="32.25" spans="1:9">
      <c r="A50" s="58"/>
      <c r="B50" s="54"/>
      <c r="C50" s="54" t="s">
        <v>166</v>
      </c>
      <c r="D50" s="55" t="s">
        <v>167</v>
      </c>
      <c r="E50" s="55" t="s">
        <v>168</v>
      </c>
      <c r="F50" s="68"/>
      <c r="G50" s="68"/>
      <c r="H50" s="57"/>
      <c r="I50" s="57"/>
    </row>
    <row r="51" ht="16.15" spans="1:9">
      <c r="A51" s="58"/>
      <c r="B51" s="54" t="s">
        <v>169</v>
      </c>
      <c r="C51" s="54" t="s">
        <v>169</v>
      </c>
      <c r="D51" s="55" t="s">
        <v>170</v>
      </c>
      <c r="E51" s="55" t="s">
        <v>171</v>
      </c>
      <c r="F51" s="68"/>
      <c r="G51" s="68"/>
      <c r="H51" s="57"/>
      <c r="I51" s="57"/>
    </row>
    <row r="52" ht="32.25" spans="1:9">
      <c r="A52" s="58"/>
      <c r="B52" s="54" t="s">
        <v>172</v>
      </c>
      <c r="C52" s="54" t="s">
        <v>173</v>
      </c>
      <c r="D52" s="55" t="s">
        <v>174</v>
      </c>
      <c r="E52" s="55" t="s">
        <v>175</v>
      </c>
      <c r="F52" s="68"/>
      <c r="G52" s="68"/>
      <c r="H52" s="57"/>
      <c r="I52" s="57"/>
    </row>
    <row r="53" ht="40.15" customHeight="1" spans="1:9">
      <c r="A53" s="53" t="s">
        <v>176</v>
      </c>
      <c r="B53" s="54" t="s">
        <v>129</v>
      </c>
      <c r="C53" s="54" t="s">
        <v>177</v>
      </c>
      <c r="D53" s="55" t="s">
        <v>178</v>
      </c>
      <c r="E53" s="55" t="s">
        <v>179</v>
      </c>
      <c r="F53" s="68"/>
      <c r="G53" s="68"/>
      <c r="H53" s="57"/>
      <c r="I53" s="57"/>
    </row>
    <row r="54" ht="16.15" spans="1:9">
      <c r="A54" s="53"/>
      <c r="B54" s="54"/>
      <c r="C54" s="54" t="s">
        <v>180</v>
      </c>
      <c r="D54" s="55" t="s">
        <v>181</v>
      </c>
      <c r="E54" s="55" t="s">
        <v>182</v>
      </c>
      <c r="F54" s="68"/>
      <c r="G54" s="68"/>
      <c r="H54" s="57"/>
      <c r="I54" s="57"/>
    </row>
    <row r="55" ht="27" customHeight="1" spans="1:9">
      <c r="A55" s="58"/>
      <c r="B55" s="54" t="s">
        <v>183</v>
      </c>
      <c r="C55" s="54" t="s">
        <v>184</v>
      </c>
      <c r="D55" s="55" t="s">
        <v>185</v>
      </c>
      <c r="E55" s="55" t="s">
        <v>186</v>
      </c>
      <c r="F55" s="68"/>
      <c r="G55" s="68"/>
      <c r="H55" s="57"/>
      <c r="I55" s="57"/>
    </row>
    <row r="56" ht="36" customHeight="1" spans="1:9">
      <c r="A56" s="58"/>
      <c r="B56" s="54"/>
      <c r="C56" s="54" t="s">
        <v>187</v>
      </c>
      <c r="D56" s="55" t="s">
        <v>188</v>
      </c>
      <c r="E56" s="55" t="s">
        <v>189</v>
      </c>
      <c r="F56" s="68"/>
      <c r="G56" s="68"/>
      <c r="H56" s="57"/>
      <c r="I56" s="57"/>
    </row>
    <row r="57" ht="22.9" customHeight="1" spans="1:9">
      <c r="A57" s="58"/>
      <c r="B57" s="54"/>
      <c r="C57" s="54" t="s">
        <v>190</v>
      </c>
      <c r="D57" s="55" t="s">
        <v>191</v>
      </c>
      <c r="E57" s="55" t="s">
        <v>192</v>
      </c>
      <c r="F57" s="68"/>
      <c r="G57" s="68"/>
      <c r="H57" s="57"/>
      <c r="I57" s="57"/>
    </row>
    <row r="58" ht="37.5" customHeight="1" spans="1:9">
      <c r="A58" s="58"/>
      <c r="B58" s="54" t="s">
        <v>193</v>
      </c>
      <c r="C58" s="54" t="s">
        <v>194</v>
      </c>
      <c r="D58" s="55" t="s">
        <v>195</v>
      </c>
      <c r="E58" s="55" t="s">
        <v>196</v>
      </c>
      <c r="F58" s="68"/>
      <c r="G58" s="68"/>
      <c r="H58" s="57"/>
      <c r="I58" s="57"/>
    </row>
    <row r="59" ht="21.4" customHeight="1" spans="1:9">
      <c r="A59" s="58"/>
      <c r="B59" s="54"/>
      <c r="C59" s="54" t="s">
        <v>197</v>
      </c>
      <c r="D59" s="55" t="s">
        <v>198</v>
      </c>
      <c r="E59" s="55" t="s">
        <v>199</v>
      </c>
      <c r="F59" s="68"/>
      <c r="G59" s="68"/>
      <c r="H59" s="57"/>
      <c r="I59" s="57"/>
    </row>
    <row r="60" ht="16.15" spans="1:9">
      <c r="A60" s="58"/>
      <c r="B60" s="54"/>
      <c r="C60" s="54" t="s">
        <v>200</v>
      </c>
      <c r="D60" s="55" t="s">
        <v>201</v>
      </c>
      <c r="E60" s="55" t="s">
        <v>202</v>
      </c>
      <c r="F60" s="68"/>
      <c r="G60" s="68"/>
      <c r="H60" s="57"/>
      <c r="I60" s="57"/>
    </row>
    <row r="61" ht="16.15" spans="1:9">
      <c r="A61" s="58"/>
      <c r="B61" s="54" t="s">
        <v>203</v>
      </c>
      <c r="C61" s="54" t="s">
        <v>204</v>
      </c>
      <c r="D61" s="55" t="s">
        <v>205</v>
      </c>
      <c r="E61" s="55" t="s">
        <v>206</v>
      </c>
      <c r="F61" s="68"/>
      <c r="G61" s="68"/>
      <c r="H61" s="57"/>
      <c r="I61" s="57"/>
    </row>
    <row r="62" ht="32.25" spans="1:9">
      <c r="A62" s="53"/>
      <c r="B62" s="54" t="s">
        <v>207</v>
      </c>
      <c r="C62" s="54" t="s">
        <v>207</v>
      </c>
      <c r="D62" s="55" t="s">
        <v>208</v>
      </c>
      <c r="E62" s="55" t="s">
        <v>209</v>
      </c>
      <c r="F62" s="68"/>
      <c r="G62" s="68"/>
      <c r="H62" s="57"/>
      <c r="I62" s="57"/>
    </row>
    <row r="63" ht="16.15" spans="1:9">
      <c r="A63" s="58"/>
      <c r="B63" s="54" t="s">
        <v>210</v>
      </c>
      <c r="C63" s="54" t="s">
        <v>211</v>
      </c>
      <c r="D63" s="55" t="s">
        <v>212</v>
      </c>
      <c r="E63" s="55" t="s">
        <v>213</v>
      </c>
      <c r="F63" s="68"/>
      <c r="G63" s="68"/>
      <c r="H63" s="57"/>
      <c r="I63" s="57"/>
    </row>
    <row r="64" ht="21" customHeight="1" spans="1:9">
      <c r="A64" s="58"/>
      <c r="B64" s="54"/>
      <c r="C64" s="54" t="s">
        <v>214</v>
      </c>
      <c r="D64" s="55" t="s">
        <v>215</v>
      </c>
      <c r="E64" s="55" t="s">
        <v>216</v>
      </c>
      <c r="F64" s="68"/>
      <c r="G64" s="68"/>
      <c r="H64" s="57"/>
      <c r="I64" s="57"/>
    </row>
    <row r="65" ht="16.15" spans="1:9">
      <c r="A65" s="53" t="s">
        <v>217</v>
      </c>
      <c r="B65" s="54" t="s">
        <v>218</v>
      </c>
      <c r="C65" s="54" t="s">
        <v>219</v>
      </c>
      <c r="D65" s="55" t="s">
        <v>220</v>
      </c>
      <c r="E65" s="55" t="s">
        <v>221</v>
      </c>
      <c r="F65" s="68"/>
      <c r="G65" s="68"/>
      <c r="H65" s="57"/>
      <c r="I65" s="57"/>
    </row>
    <row r="66" ht="24" customHeight="1" spans="1:9">
      <c r="A66" s="53"/>
      <c r="B66" s="54"/>
      <c r="C66" s="54" t="s">
        <v>222</v>
      </c>
      <c r="D66" s="55" t="s">
        <v>223</v>
      </c>
      <c r="E66" s="55" t="s">
        <v>224</v>
      </c>
      <c r="F66" s="68"/>
      <c r="G66" s="68"/>
      <c r="H66" s="57"/>
      <c r="I66" s="57"/>
    </row>
    <row r="67" ht="22.15" customHeight="1" spans="1:9">
      <c r="A67" s="58"/>
      <c r="B67" s="54"/>
      <c r="C67" s="54" t="s">
        <v>225</v>
      </c>
      <c r="D67" s="55" t="s">
        <v>226</v>
      </c>
      <c r="E67" s="55" t="s">
        <v>227</v>
      </c>
      <c r="F67" s="68"/>
      <c r="G67" s="68"/>
      <c r="H67" s="57"/>
      <c r="I67" s="57"/>
    </row>
    <row r="68" ht="21.4" customHeight="1" spans="1:9">
      <c r="A68" s="58"/>
      <c r="B68" s="54"/>
      <c r="C68" s="54" t="s">
        <v>228</v>
      </c>
      <c r="D68" s="55" t="s">
        <v>229</v>
      </c>
      <c r="E68" s="55" t="s">
        <v>230</v>
      </c>
      <c r="F68" s="68"/>
      <c r="G68" s="68"/>
      <c r="H68" s="57"/>
      <c r="I68" s="57"/>
    </row>
    <row r="69" ht="22.15" customHeight="1" spans="1:9">
      <c r="A69" s="58"/>
      <c r="B69" s="54"/>
      <c r="C69" s="54" t="s">
        <v>72</v>
      </c>
      <c r="D69" s="55" t="s">
        <v>73</v>
      </c>
      <c r="E69" s="55" t="s">
        <v>231</v>
      </c>
      <c r="F69" s="68"/>
      <c r="G69" s="68"/>
      <c r="H69" s="57"/>
      <c r="I69" s="57"/>
    </row>
    <row r="70" ht="16.15" spans="1:9">
      <c r="A70" s="53"/>
      <c r="B70" s="54" t="s">
        <v>68</v>
      </c>
      <c r="C70" s="54" t="s">
        <v>232</v>
      </c>
      <c r="D70" s="55" t="s">
        <v>233</v>
      </c>
      <c r="E70" s="55" t="s">
        <v>234</v>
      </c>
      <c r="F70" s="68"/>
      <c r="G70" s="68"/>
      <c r="H70" s="57"/>
      <c r="I70" s="57"/>
    </row>
    <row r="71" ht="16.15" spans="1:9">
      <c r="A71" s="58"/>
      <c r="B71" s="54"/>
      <c r="C71" s="54" t="s">
        <v>75</v>
      </c>
      <c r="D71" s="55" t="s">
        <v>235</v>
      </c>
      <c r="E71" s="55" t="s">
        <v>236</v>
      </c>
      <c r="F71" s="68"/>
      <c r="G71" s="68"/>
      <c r="H71" s="57"/>
      <c r="I71" s="57"/>
    </row>
    <row r="72" ht="102.75" customHeight="1" spans="1:9">
      <c r="A72" s="53" t="s">
        <v>237</v>
      </c>
      <c r="B72" s="70" t="s">
        <v>238</v>
      </c>
      <c r="C72" s="54" t="s">
        <v>239</v>
      </c>
      <c r="D72" s="55" t="s">
        <v>240</v>
      </c>
      <c r="E72" s="55" t="s">
        <v>241</v>
      </c>
      <c r="F72" s="68"/>
      <c r="G72" s="68"/>
      <c r="H72" s="57"/>
      <c r="I72" s="57"/>
    </row>
    <row r="73" ht="54.4" customHeight="1" spans="1:9">
      <c r="A73" s="53"/>
      <c r="B73" s="71" t="s">
        <v>242</v>
      </c>
      <c r="C73" s="54" t="s">
        <v>243</v>
      </c>
      <c r="D73" s="55" t="s">
        <v>244</v>
      </c>
      <c r="E73" s="55" t="s">
        <v>245</v>
      </c>
      <c r="F73" s="68"/>
      <c r="G73" s="68"/>
      <c r="H73" s="57"/>
      <c r="I73" s="57"/>
    </row>
    <row r="74" ht="43.5" customHeight="1" spans="1:9">
      <c r="A74" s="53"/>
      <c r="B74" s="72"/>
      <c r="C74" s="54" t="s">
        <v>246</v>
      </c>
      <c r="D74" s="55" t="s">
        <v>247</v>
      </c>
      <c r="E74" s="55" t="s">
        <v>248</v>
      </c>
      <c r="F74" s="68"/>
      <c r="G74" s="68"/>
      <c r="H74" s="57"/>
      <c r="I74" s="57"/>
    </row>
    <row r="75" ht="40.15" customHeight="1" spans="1:9">
      <c r="A75" s="53"/>
      <c r="B75" s="72"/>
      <c r="C75" s="54" t="s">
        <v>249</v>
      </c>
      <c r="D75" s="55" t="s">
        <v>250</v>
      </c>
      <c r="E75" s="55" t="s">
        <v>251</v>
      </c>
      <c r="F75" s="68"/>
      <c r="G75" s="68"/>
      <c r="H75" s="57"/>
      <c r="I75" s="57"/>
    </row>
    <row r="76" ht="37.5" customHeight="1" spans="1:9">
      <c r="A76" s="53"/>
      <c r="B76" s="72"/>
      <c r="C76" s="54" t="s">
        <v>252</v>
      </c>
      <c r="D76" s="55" t="s">
        <v>253</v>
      </c>
      <c r="E76" s="55" t="s">
        <v>254</v>
      </c>
      <c r="F76" s="68"/>
      <c r="G76" s="68"/>
      <c r="H76" s="57"/>
      <c r="I76" s="57"/>
    </row>
    <row r="77" ht="42" customHeight="1" spans="1:9">
      <c r="A77" s="53"/>
      <c r="B77" s="73"/>
      <c r="C77" s="54" t="s">
        <v>255</v>
      </c>
      <c r="D77" s="55" t="s">
        <v>256</v>
      </c>
      <c r="E77" s="55" t="s">
        <v>257</v>
      </c>
      <c r="F77" s="68"/>
      <c r="G77" s="68"/>
      <c r="H77" s="57"/>
      <c r="I77" s="57"/>
    </row>
    <row r="78" ht="56.25" customHeight="1" spans="1:9">
      <c r="A78" s="58" t="s">
        <v>258</v>
      </c>
      <c r="B78" s="54" t="s">
        <v>259</v>
      </c>
      <c r="C78" s="54" t="s">
        <v>260</v>
      </c>
      <c r="D78" s="55" t="s">
        <v>261</v>
      </c>
      <c r="E78" s="55" t="s">
        <v>262</v>
      </c>
      <c r="F78" s="68"/>
      <c r="G78" s="68"/>
      <c r="H78" s="57"/>
      <c r="I78" s="57"/>
    </row>
    <row r="79" ht="53.65" customHeight="1" spans="1:9">
      <c r="A79" s="58"/>
      <c r="B79" s="54"/>
      <c r="C79" s="54" t="s">
        <v>263</v>
      </c>
      <c r="D79" s="55" t="s">
        <v>264</v>
      </c>
      <c r="E79" s="55" t="s">
        <v>265</v>
      </c>
      <c r="F79" s="68"/>
      <c r="G79" s="68"/>
      <c r="H79" s="57"/>
      <c r="I79" s="57"/>
    </row>
    <row r="80" ht="40.15" customHeight="1" spans="1:9">
      <c r="A80" s="58"/>
      <c r="B80" s="54"/>
      <c r="C80" s="54" t="s">
        <v>266</v>
      </c>
      <c r="D80" s="55" t="s">
        <v>267</v>
      </c>
      <c r="E80" s="55" t="s">
        <v>268</v>
      </c>
      <c r="F80" s="68"/>
      <c r="G80" s="68"/>
      <c r="H80" s="57"/>
      <c r="I80" s="57"/>
    </row>
    <row r="81" ht="16.15" spans="1:9">
      <c r="A81" s="53" t="s">
        <v>269</v>
      </c>
      <c r="B81" s="57" t="s">
        <v>270</v>
      </c>
      <c r="C81" s="57" t="s">
        <v>270</v>
      </c>
      <c r="D81" s="74" t="s">
        <v>270</v>
      </c>
      <c r="E81" s="75" t="s">
        <v>270</v>
      </c>
      <c r="F81" s="75"/>
      <c r="G81" s="76"/>
      <c r="H81" s="57"/>
      <c r="I81" s="57"/>
    </row>
    <row r="82" ht="16.15" spans="1:9">
      <c r="A82" s="58"/>
      <c r="B82" s="57" t="s">
        <v>270</v>
      </c>
      <c r="C82" s="57" t="s">
        <v>270</v>
      </c>
      <c r="D82" s="74" t="s">
        <v>270</v>
      </c>
      <c r="E82" s="75" t="s">
        <v>270</v>
      </c>
      <c r="F82" s="75"/>
      <c r="G82" s="76"/>
      <c r="H82" s="57"/>
      <c r="I82" s="57"/>
    </row>
    <row r="83" ht="16.15" spans="1:9">
      <c r="A83" s="53" t="s">
        <v>271</v>
      </c>
      <c r="B83" s="57" t="s">
        <v>270</v>
      </c>
      <c r="C83" s="57" t="s">
        <v>270</v>
      </c>
      <c r="D83" s="74" t="s">
        <v>270</v>
      </c>
      <c r="E83" s="75" t="s">
        <v>270</v>
      </c>
      <c r="F83" s="75"/>
      <c r="G83" s="76"/>
      <c r="H83" s="57"/>
      <c r="I83" s="57"/>
    </row>
    <row r="84" ht="16.15" spans="1:9">
      <c r="A84" s="58"/>
      <c r="B84" s="57" t="s">
        <v>270</v>
      </c>
      <c r="C84" s="57" t="s">
        <v>270</v>
      </c>
      <c r="D84" s="74" t="s">
        <v>270</v>
      </c>
      <c r="E84" s="75" t="s">
        <v>270</v>
      </c>
      <c r="F84" s="75"/>
      <c r="G84" s="76"/>
      <c r="H84" s="57"/>
      <c r="I84" s="57"/>
    </row>
    <row r="85" ht="13.85" spans="1:9">
      <c r="A85" s="77" t="s">
        <v>272</v>
      </c>
      <c r="B85" s="78"/>
      <c r="C85" s="78"/>
      <c r="D85" s="79"/>
      <c r="E85" s="79"/>
      <c r="F85" s="79"/>
      <c r="G85" s="79"/>
      <c r="H85" s="79"/>
      <c r="I85" s="79"/>
    </row>
  </sheetData>
  <mergeCells count="37">
    <mergeCell ref="A1:I1"/>
    <mergeCell ref="A2:I2"/>
    <mergeCell ref="A3:B3"/>
    <mergeCell ref="C3:D3"/>
    <mergeCell ref="B7:I7"/>
    <mergeCell ref="A8:I8"/>
    <mergeCell ref="A85:I85"/>
    <mergeCell ref="A10:A36"/>
    <mergeCell ref="A38:A47"/>
    <mergeCell ref="A48:A52"/>
    <mergeCell ref="A53:A64"/>
    <mergeCell ref="A65:A71"/>
    <mergeCell ref="A72:A77"/>
    <mergeCell ref="A78:A80"/>
    <mergeCell ref="A81:A82"/>
    <mergeCell ref="A83:A84"/>
    <mergeCell ref="B11:B22"/>
    <mergeCell ref="B23:B25"/>
    <mergeCell ref="B26:B28"/>
    <mergeCell ref="B30:B34"/>
    <mergeCell ref="B35:B36"/>
    <mergeCell ref="B43:B47"/>
    <mergeCell ref="B49:B50"/>
    <mergeCell ref="B53:B54"/>
    <mergeCell ref="B55:B57"/>
    <mergeCell ref="B58:B60"/>
    <mergeCell ref="B63:B64"/>
    <mergeCell ref="B65:B69"/>
    <mergeCell ref="B70:B71"/>
    <mergeCell ref="B73:B77"/>
    <mergeCell ref="B78:B80"/>
    <mergeCell ref="F35:F36"/>
    <mergeCell ref="G24:G25"/>
    <mergeCell ref="G27:G28"/>
    <mergeCell ref="G30:G31"/>
    <mergeCell ref="G32:G34"/>
    <mergeCell ref="G35:G36"/>
  </mergeCells>
  <hyperlinks>
    <hyperlink ref="G24" r:id="rId1" display="=HYPERLINK(&quot;https://forum.lwops.cn/videos?video_id=8&amp;page=1&quot;,&quot;查看&quot;)"/>
    <hyperlink ref="G29" r:id="rId2" display="=HYPERLINK(&quot;https://forum.lwops.cn/videos?video_id=6&amp;page=1&quot;,&quot;查看&quot;)"/>
    <hyperlink ref="G30" r:id="rId3" display="=HYPERLINK(&quot;https://forum.lwops.cn/videos?video_id=16&amp;page=1&quot;,&quot;查看&quot;)"/>
    <hyperlink ref="G32" r:id="rId4" display="=HYPERLINK(&quot;https://forum.lwops.cn/videos?video_id=17&amp;page=1&quot;,&quot;查看&quot;)"/>
    <hyperlink ref="G42" r:id="rId5" display="=HYPERLINK(&quot;https://forum.lwops.cn/videos?video_id=18&amp;page=1&quot;,&quot;查看&quot;)"/>
    <hyperlink ref="G35" r:id="rId6" display="=HYPERLINK(&quot;https://forum.lwops.cn/videos?video_id=31&amp;page=1&quot;,&quot;查看&quot;)"/>
    <hyperlink ref="G41" r:id="rId7" display="=HYPERLINK(&quot;https://forum.lwops.cn/videos?video_id=35&amp;page=1&quot;,&quot;查看&quot;)"/>
    <hyperlink ref="G40" r:id="rId8" display="=HYPERLINK(&quot;https://forum.lwops.cn/videos?video_id=32&amp;page=1&quot;,&quot;查看&quot;)"/>
    <hyperlink ref="G27" r:id="rId9" display="=HYPERLINK(&quot;https://forum.lwops.cn/videos?video_id=11&amp;page=1&quot;,&quot;查看&quot;)"/>
    <hyperlink ref="F11" r:id="rId10" display="查看"/>
    <hyperlink ref="F27" r:id="rId11" display="查看"/>
    <hyperlink ref="F28" r:id="rId12" display="查看"/>
    <hyperlink ref="F29" r:id="rId13" display="查看"/>
    <hyperlink ref="F40" r:id="rId14" display="查看"/>
    <hyperlink ref="F41" r:id="rId15" display="查看"/>
    <hyperlink ref="F42" r:id="rId16" display="查看"/>
    <hyperlink ref="F48" r:id="rId17" display="查看"/>
    <hyperlink ref="F35:F36" r:id="rId18" display="查看"/>
    <hyperlink ref="F10" r:id="rId19" display="查看"/>
  </hyperlink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9"/>
  <sheetViews>
    <sheetView workbookViewId="0">
      <selection activeCell="B26" sqref="B26"/>
    </sheetView>
  </sheetViews>
  <sheetFormatPr defaultColWidth="9" defaultRowHeight="13.5"/>
  <cols>
    <col min="1" max="1" width="17" customWidth="1"/>
    <col min="2" max="3" width="21" customWidth="1"/>
    <col min="4" max="4" width="7" customWidth="1"/>
    <col min="5" max="5" width="31" customWidth="1"/>
    <col min="6" max="6" width="15.2035398230088" customWidth="1"/>
    <col min="7" max="7" width="13.8672566371681" customWidth="1"/>
    <col min="8" max="8" width="31" customWidth="1"/>
    <col min="9" max="9" width="34" customWidth="1"/>
    <col min="10" max="11" width="11" customWidth="1"/>
  </cols>
  <sheetData>
    <row r="1" ht="16.85" spans="1:11">
      <c r="A1" s="17" t="s">
        <v>273</v>
      </c>
      <c r="B1" s="17" t="s">
        <v>274</v>
      </c>
      <c r="C1" s="17" t="s">
        <v>275</v>
      </c>
      <c r="D1" s="17" t="s">
        <v>276</v>
      </c>
      <c r="E1" s="17" t="s">
        <v>277</v>
      </c>
      <c r="F1" s="17" t="s">
        <v>278</v>
      </c>
      <c r="G1" s="17" t="s">
        <v>279</v>
      </c>
      <c r="H1" s="17" t="s">
        <v>280</v>
      </c>
      <c r="I1" s="17" t="s">
        <v>281</v>
      </c>
      <c r="J1" s="2"/>
      <c r="K1" s="2"/>
    </row>
    <row r="2" ht="30.75" customHeight="1" spans="1:11">
      <c r="A2" s="18" t="s">
        <v>35</v>
      </c>
      <c r="B2" s="18" t="s">
        <v>282</v>
      </c>
      <c r="C2" s="18" t="s">
        <v>283</v>
      </c>
      <c r="D2" s="18" t="s">
        <v>284</v>
      </c>
      <c r="E2" s="18" t="s">
        <v>285</v>
      </c>
      <c r="F2" s="18" t="s">
        <v>286</v>
      </c>
      <c r="G2" s="18" t="s">
        <v>287</v>
      </c>
      <c r="H2" s="18" t="s">
        <v>288</v>
      </c>
      <c r="I2" s="18" t="s">
        <v>289</v>
      </c>
      <c r="J2" s="19"/>
      <c r="K2" s="19"/>
    </row>
    <row r="3" ht="15.75" spans="1:11">
      <c r="A3" s="18" t="s">
        <v>35</v>
      </c>
      <c r="B3" s="18" t="s">
        <v>285</v>
      </c>
      <c r="C3" s="18" t="s">
        <v>286</v>
      </c>
      <c r="D3" s="18" t="s">
        <v>284</v>
      </c>
      <c r="E3" s="18" t="s">
        <v>282</v>
      </c>
      <c r="F3" s="18" t="s">
        <v>283</v>
      </c>
      <c r="G3" s="18" t="s">
        <v>287</v>
      </c>
      <c r="H3" s="18" t="s">
        <v>290</v>
      </c>
      <c r="I3" s="18" t="s">
        <v>291</v>
      </c>
      <c r="J3" s="19"/>
      <c r="K3" s="19"/>
    </row>
    <row r="4" ht="48.6" customHeight="1" spans="1:11">
      <c r="A4" s="18" t="s">
        <v>38</v>
      </c>
      <c r="B4" s="18" t="s">
        <v>282</v>
      </c>
      <c r="C4" s="18" t="s">
        <v>283</v>
      </c>
      <c r="D4" s="18" t="s">
        <v>284</v>
      </c>
      <c r="E4" s="18" t="s">
        <v>285</v>
      </c>
      <c r="F4" s="18" t="s">
        <v>286</v>
      </c>
      <c r="G4" s="18" t="s">
        <v>287</v>
      </c>
      <c r="H4" s="20" t="s">
        <v>292</v>
      </c>
      <c r="I4" s="18"/>
      <c r="J4" s="19"/>
      <c r="K4" s="19"/>
    </row>
    <row r="5" ht="13.85" spans="1:11">
      <c r="A5" s="18" t="s">
        <v>41</v>
      </c>
      <c r="B5" s="18" t="s">
        <v>282</v>
      </c>
      <c r="C5" s="18" t="s">
        <v>283</v>
      </c>
      <c r="D5" s="18" t="s">
        <v>284</v>
      </c>
      <c r="E5" s="18" t="s">
        <v>285</v>
      </c>
      <c r="F5" s="18" t="s">
        <v>286</v>
      </c>
      <c r="G5" s="18" t="s">
        <v>287</v>
      </c>
      <c r="H5" s="18" t="s">
        <v>293</v>
      </c>
      <c r="I5" s="18"/>
      <c r="J5" s="2"/>
      <c r="K5" s="2"/>
    </row>
    <row r="6" ht="13.9" spans="1:11">
      <c r="A6" s="18" t="s">
        <v>56</v>
      </c>
      <c r="B6" s="18" t="s">
        <v>282</v>
      </c>
      <c r="C6" s="18" t="s">
        <v>283</v>
      </c>
      <c r="D6" s="18" t="s">
        <v>284</v>
      </c>
      <c r="E6" s="18" t="s">
        <v>285</v>
      </c>
      <c r="F6" s="18" t="s">
        <v>286</v>
      </c>
      <c r="G6" s="18" t="s">
        <v>287</v>
      </c>
      <c r="H6" s="18" t="s">
        <v>294</v>
      </c>
      <c r="I6" s="18"/>
      <c r="J6" s="2"/>
      <c r="K6" s="2"/>
    </row>
    <row r="7" ht="13.85" spans="1:11">
      <c r="A7" s="18" t="s">
        <v>44</v>
      </c>
      <c r="B7" s="18" t="s">
        <v>282</v>
      </c>
      <c r="C7" s="18" t="s">
        <v>283</v>
      </c>
      <c r="D7" s="18" t="s">
        <v>284</v>
      </c>
      <c r="E7" s="18" t="s">
        <v>285</v>
      </c>
      <c r="F7" s="18" t="s">
        <v>286</v>
      </c>
      <c r="G7" s="18" t="s">
        <v>295</v>
      </c>
      <c r="H7" s="18" t="s">
        <v>296</v>
      </c>
      <c r="I7" s="18"/>
      <c r="J7" s="2"/>
      <c r="K7" s="2"/>
    </row>
    <row r="8" ht="13.85" spans="1:11">
      <c r="A8" s="18" t="s">
        <v>47</v>
      </c>
      <c r="B8" s="18" t="s">
        <v>282</v>
      </c>
      <c r="C8" s="18" t="s">
        <v>283</v>
      </c>
      <c r="D8" s="18" t="s">
        <v>284</v>
      </c>
      <c r="E8" s="18" t="s">
        <v>285</v>
      </c>
      <c r="F8" s="18" t="s">
        <v>286</v>
      </c>
      <c r="G8" s="18" t="s">
        <v>287</v>
      </c>
      <c r="H8" s="18" t="s">
        <v>297</v>
      </c>
      <c r="I8" s="18"/>
      <c r="J8" s="2"/>
      <c r="K8" s="2"/>
    </row>
    <row r="9" ht="15.75" spans="1:11">
      <c r="A9" s="18" t="s">
        <v>47</v>
      </c>
      <c r="B9" s="18" t="s">
        <v>282</v>
      </c>
      <c r="C9" s="18" t="s">
        <v>283</v>
      </c>
      <c r="D9" s="18" t="s">
        <v>284</v>
      </c>
      <c r="E9" s="18" t="s">
        <v>285</v>
      </c>
      <c r="F9" s="18" t="s">
        <v>286</v>
      </c>
      <c r="G9" s="18" t="s">
        <v>295</v>
      </c>
      <c r="H9" s="18" t="s">
        <v>298</v>
      </c>
      <c r="I9" s="18"/>
      <c r="J9" s="19"/>
      <c r="K9" s="19"/>
    </row>
    <row r="10" ht="13.85" spans="1:11">
      <c r="A10" s="18" t="s">
        <v>50</v>
      </c>
      <c r="B10" s="18" t="s">
        <v>282</v>
      </c>
      <c r="C10" s="18" t="s">
        <v>283</v>
      </c>
      <c r="D10" s="18" t="s">
        <v>284</v>
      </c>
      <c r="E10" s="18" t="s">
        <v>285</v>
      </c>
      <c r="F10" s="18" t="s">
        <v>286</v>
      </c>
      <c r="G10" s="18" t="s">
        <v>287</v>
      </c>
      <c r="H10" s="18" t="s">
        <v>299</v>
      </c>
      <c r="I10" s="18"/>
      <c r="J10" s="2"/>
      <c r="K10" s="2"/>
    </row>
    <row r="11" ht="13.9" spans="1:11">
      <c r="A11" s="18" t="s">
        <v>50</v>
      </c>
      <c r="B11" s="18" t="s">
        <v>282</v>
      </c>
      <c r="C11" s="18" t="s">
        <v>283</v>
      </c>
      <c r="D11" s="18" t="s">
        <v>284</v>
      </c>
      <c r="E11" s="18" t="s">
        <v>285</v>
      </c>
      <c r="F11" s="18" t="s">
        <v>286</v>
      </c>
      <c r="G11" s="18" t="s">
        <v>300</v>
      </c>
      <c r="H11" s="18" t="s">
        <v>296</v>
      </c>
      <c r="I11" s="18"/>
      <c r="J11" s="2"/>
      <c r="K11" s="2"/>
    </row>
    <row r="12" ht="13.85" spans="1:11">
      <c r="A12" s="18" t="s">
        <v>301</v>
      </c>
      <c r="B12" s="18" t="s">
        <v>282</v>
      </c>
      <c r="C12" s="18" t="s">
        <v>283</v>
      </c>
      <c r="D12" s="18" t="s">
        <v>284</v>
      </c>
      <c r="E12" s="18" t="s">
        <v>285</v>
      </c>
      <c r="F12" s="18" t="s">
        <v>286</v>
      </c>
      <c r="G12" s="18" t="s">
        <v>302</v>
      </c>
      <c r="H12" s="18" t="s">
        <v>303</v>
      </c>
      <c r="I12" s="18" t="s">
        <v>304</v>
      </c>
      <c r="J12" s="2"/>
      <c r="K12" s="2"/>
    </row>
    <row r="13" ht="14.65" spans="1:11">
      <c r="A13" s="21" t="s">
        <v>305</v>
      </c>
      <c r="B13" s="22"/>
      <c r="C13" s="22"/>
      <c r="D13" s="22"/>
      <c r="E13" s="22"/>
      <c r="F13" s="22"/>
      <c r="G13" s="22"/>
      <c r="H13" s="22"/>
      <c r="I13" s="22"/>
      <c r="J13" s="2"/>
      <c r="K13" s="2"/>
    </row>
    <row r="14" spans="1:11">
      <c r="A14" s="2"/>
      <c r="B14" s="2"/>
      <c r="C14" s="23"/>
      <c r="D14" s="2"/>
      <c r="E14" s="2"/>
      <c r="F14" s="2"/>
      <c r="G14" s="2"/>
      <c r="H14" s="2"/>
      <c r="I14" s="2"/>
      <c r="J14" s="2"/>
      <c r="K14" s="2"/>
    </row>
    <row r="15" spans="1:11">
      <c r="A15" s="2"/>
      <c r="B15" s="2"/>
      <c r="C15" s="23"/>
      <c r="D15" s="2"/>
      <c r="E15" s="2"/>
      <c r="F15" s="2"/>
      <c r="G15" s="2"/>
      <c r="H15" s="2"/>
      <c r="I15" s="2"/>
      <c r="J15" s="2"/>
      <c r="K15" s="2"/>
    </row>
    <row r="16" spans="1:11">
      <c r="A16" s="2"/>
      <c r="B16" s="2"/>
      <c r="C16" s="23"/>
      <c r="D16" s="2"/>
      <c r="E16" s="2"/>
      <c r="F16" s="2"/>
      <c r="G16" s="2"/>
      <c r="H16" s="2"/>
      <c r="I16" s="2"/>
      <c r="J16" s="2"/>
      <c r="K16" s="2"/>
    </row>
    <row r="17" spans="1:11">
      <c r="A17" s="2"/>
      <c r="B17" s="2"/>
      <c r="C17" s="23"/>
      <c r="D17" s="2"/>
      <c r="E17" s="2"/>
      <c r="F17" s="2"/>
      <c r="G17" s="2"/>
      <c r="H17" s="2"/>
      <c r="I17" s="2"/>
      <c r="J17" s="2"/>
      <c r="K17" s="2"/>
    </row>
    <row r="18" spans="1:11">
      <c r="A18" s="2"/>
      <c r="B18" s="2"/>
      <c r="C18" s="23"/>
      <c r="D18" s="2"/>
      <c r="E18" s="2"/>
      <c r="F18" s="2"/>
      <c r="G18" s="2"/>
      <c r="H18" s="2"/>
      <c r="I18" s="2"/>
      <c r="J18" s="2"/>
      <c r="K18" s="2"/>
    </row>
    <row r="19" spans="1:11">
      <c r="A19" s="2"/>
      <c r="B19" s="2"/>
      <c r="C19" s="23"/>
      <c r="D19" s="2"/>
      <c r="E19" s="2"/>
      <c r="F19" s="2"/>
      <c r="G19" s="2"/>
      <c r="H19" s="2"/>
      <c r="I19" s="2"/>
      <c r="J19" s="2"/>
      <c r="K19" s="2"/>
    </row>
    <row r="20" spans="1:11">
      <c r="A20" s="2"/>
      <c r="B20" s="2"/>
      <c r="C20" s="23"/>
      <c r="D20" s="2"/>
      <c r="E20" s="2"/>
      <c r="F20" s="2"/>
      <c r="G20" s="2"/>
      <c r="H20" s="2"/>
      <c r="I20" s="2"/>
      <c r="J20" s="2"/>
      <c r="K20" s="2"/>
    </row>
    <row r="21" spans="1:11">
      <c r="A21" s="2"/>
      <c r="B21" s="2"/>
      <c r="C21" s="23"/>
      <c r="D21" s="2"/>
      <c r="E21" s="2"/>
      <c r="F21" s="2"/>
      <c r="G21" s="2"/>
      <c r="H21" s="2"/>
      <c r="I21" s="2"/>
      <c r="J21" s="2"/>
      <c r="K21" s="2"/>
    </row>
    <row r="22" spans="1:11">
      <c r="A22" s="2"/>
      <c r="B22" s="2"/>
      <c r="C22" s="23"/>
      <c r="D22" s="2"/>
      <c r="E22" s="2"/>
      <c r="F22" s="2"/>
      <c r="G22" s="2"/>
      <c r="H22" s="2"/>
      <c r="I22" s="2"/>
      <c r="J22" s="2"/>
      <c r="K22" s="2"/>
    </row>
    <row r="23" spans="1:11">
      <c r="A23" s="2"/>
      <c r="B23" s="2"/>
      <c r="C23" s="23"/>
      <c r="D23" s="2"/>
      <c r="E23" s="2"/>
      <c r="F23" s="2"/>
      <c r="G23" s="2"/>
      <c r="H23" s="2"/>
      <c r="I23" s="2"/>
      <c r="J23" s="2"/>
      <c r="K23" s="2"/>
    </row>
    <row r="24" spans="1:11">
      <c r="A24" s="2"/>
      <c r="B24" s="2"/>
      <c r="C24" s="23"/>
      <c r="D24" s="2"/>
      <c r="E24" s="2"/>
      <c r="F24" s="2"/>
      <c r="G24" s="2"/>
      <c r="H24" s="2"/>
      <c r="I24" s="2"/>
      <c r="J24" s="2"/>
      <c r="K24" s="2"/>
    </row>
    <row r="25" spans="1:11">
      <c r="A25" s="2"/>
      <c r="B25" s="2"/>
      <c r="C25" s="23"/>
      <c r="D25" s="2"/>
      <c r="E25" s="2"/>
      <c r="F25" s="2"/>
      <c r="G25" s="2"/>
      <c r="H25" s="2"/>
      <c r="I25" s="2"/>
      <c r="J25" s="2"/>
      <c r="K25" s="2"/>
    </row>
    <row r="26" spans="1:11">
      <c r="A26" s="2"/>
      <c r="B26" s="2"/>
      <c r="C26" s="23"/>
      <c r="D26" s="2"/>
      <c r="E26" s="2"/>
      <c r="F26" s="2"/>
      <c r="G26" s="2"/>
      <c r="H26" s="2"/>
      <c r="I26" s="2"/>
      <c r="J26" s="2"/>
      <c r="K26" s="2"/>
    </row>
    <row r="27" spans="1:11">
      <c r="A27" s="2"/>
      <c r="B27" s="2"/>
      <c r="C27" s="23"/>
      <c r="D27" s="2"/>
      <c r="E27" s="2"/>
      <c r="F27" s="2"/>
      <c r="G27" s="2"/>
      <c r="H27" s="2"/>
      <c r="I27" s="2"/>
      <c r="J27" s="2"/>
      <c r="K27" s="2"/>
    </row>
    <row r="28" spans="1:11">
      <c r="A28" s="2"/>
      <c r="B28" s="2"/>
      <c r="C28" s="23"/>
      <c r="D28" s="2"/>
      <c r="E28" s="2"/>
      <c r="F28" s="2"/>
      <c r="G28" s="2"/>
      <c r="H28" s="2"/>
      <c r="I28" s="2"/>
      <c r="J28" s="2"/>
      <c r="K28" s="2"/>
    </row>
    <row r="29" spans="1:11">
      <c r="A29" s="2"/>
      <c r="B29" s="2"/>
      <c r="C29" s="23"/>
      <c r="D29" s="2"/>
      <c r="E29" s="2"/>
      <c r="F29" s="2"/>
      <c r="G29" s="2"/>
      <c r="H29" s="2"/>
      <c r="I29" s="2"/>
      <c r="J29" s="2"/>
      <c r="K29" s="2"/>
    </row>
    <row r="30" spans="1:11">
      <c r="A30" s="2"/>
      <c r="B30" s="2"/>
      <c r="C30" s="23"/>
      <c r="D30" s="2"/>
      <c r="E30" s="2"/>
      <c r="F30" s="2"/>
      <c r="G30" s="2"/>
      <c r="H30" s="2"/>
      <c r="I30" s="2"/>
      <c r="J30" s="2"/>
      <c r="K30" s="2"/>
    </row>
    <row r="31" spans="1:11">
      <c r="A31" s="2"/>
      <c r="B31" s="2"/>
      <c r="C31" s="23"/>
      <c r="D31" s="2"/>
      <c r="E31" s="2"/>
      <c r="F31" s="2"/>
      <c r="G31" s="2"/>
      <c r="H31" s="2"/>
      <c r="I31" s="2"/>
      <c r="J31" s="2"/>
      <c r="K31" s="2"/>
    </row>
    <row r="32" spans="1:11">
      <c r="A32" s="2"/>
      <c r="B32" s="2"/>
      <c r="C32" s="23"/>
      <c r="D32" s="2"/>
      <c r="E32" s="2"/>
      <c r="F32" s="2"/>
      <c r="G32" s="2"/>
      <c r="H32" s="2"/>
      <c r="I32" s="2"/>
      <c r="J32" s="2"/>
      <c r="K32" s="2"/>
    </row>
    <row r="33" spans="1:11">
      <c r="A33" s="2"/>
      <c r="B33" s="2"/>
      <c r="C33" s="23"/>
      <c r="D33" s="2"/>
      <c r="E33" s="2"/>
      <c r="F33" s="2"/>
      <c r="G33" s="2"/>
      <c r="H33" s="2"/>
      <c r="I33" s="2"/>
      <c r="J33" s="2"/>
      <c r="K33" s="2"/>
    </row>
    <row r="34" spans="1:11">
      <c r="A34" s="2"/>
      <c r="B34" s="2"/>
      <c r="C34" s="23"/>
      <c r="D34" s="2"/>
      <c r="E34" s="2"/>
      <c r="F34" s="2"/>
      <c r="G34" s="2"/>
      <c r="H34" s="2"/>
      <c r="I34" s="2"/>
      <c r="J34" s="2"/>
      <c r="K34" s="2"/>
    </row>
    <row r="35" spans="1:11">
      <c r="A35" s="2"/>
      <c r="B35" s="2"/>
      <c r="C35" s="23"/>
      <c r="D35" s="2"/>
      <c r="E35" s="2"/>
      <c r="F35" s="2"/>
      <c r="G35" s="2"/>
      <c r="H35" s="2"/>
      <c r="I35" s="2"/>
      <c r="J35" s="2"/>
      <c r="K35" s="2"/>
    </row>
    <row r="36" spans="1:11">
      <c r="A36" s="2"/>
      <c r="B36" s="2"/>
      <c r="C36" s="23"/>
      <c r="D36" s="2"/>
      <c r="E36" s="2"/>
      <c r="F36" s="2"/>
      <c r="G36" s="2"/>
      <c r="H36" s="2"/>
      <c r="I36" s="2"/>
      <c r="J36" s="2"/>
      <c r="K36" s="2"/>
    </row>
    <row r="37" spans="1:11">
      <c r="A37" s="2"/>
      <c r="B37" s="2"/>
      <c r="C37" s="23"/>
      <c r="D37" s="2"/>
      <c r="E37" s="2"/>
      <c r="F37" s="2"/>
      <c r="G37" s="2"/>
      <c r="H37" s="2"/>
      <c r="I37" s="2"/>
      <c r="J37" s="2"/>
      <c r="K37" s="2"/>
    </row>
    <row r="38" spans="1:11">
      <c r="A38" s="2"/>
      <c r="B38" s="2"/>
      <c r="C38" s="23"/>
      <c r="D38" s="2"/>
      <c r="E38" s="2"/>
      <c r="F38" s="2"/>
      <c r="G38" s="2"/>
      <c r="H38" s="2"/>
      <c r="I38" s="2"/>
      <c r="J38" s="2"/>
      <c r="K38" s="2"/>
    </row>
    <row r="39" spans="1:11">
      <c r="A39" s="2"/>
      <c r="B39" s="2"/>
      <c r="C39" s="23"/>
      <c r="D39" s="2"/>
      <c r="E39" s="2"/>
      <c r="F39" s="2"/>
      <c r="G39" s="2"/>
      <c r="H39" s="2"/>
      <c r="I39" s="2"/>
      <c r="J39" s="2"/>
      <c r="K39" s="2"/>
    </row>
    <row r="40" spans="1:11">
      <c r="A40" s="2"/>
      <c r="B40" s="2"/>
      <c r="C40" s="23"/>
      <c r="D40" s="2"/>
      <c r="E40" s="2"/>
      <c r="F40" s="2"/>
      <c r="G40" s="2"/>
      <c r="H40" s="2"/>
      <c r="I40" s="2"/>
      <c r="J40" s="2"/>
      <c r="K40" s="2"/>
    </row>
    <row r="41" spans="1:11">
      <c r="A41" s="2"/>
      <c r="B41" s="2"/>
      <c r="C41" s="23"/>
      <c r="D41" s="2"/>
      <c r="E41" s="2"/>
      <c r="F41" s="2"/>
      <c r="G41" s="2"/>
      <c r="H41" s="2"/>
      <c r="I41" s="2"/>
      <c r="J41" s="2"/>
      <c r="K41" s="2"/>
    </row>
    <row r="42" spans="1:11">
      <c r="A42" s="2"/>
      <c r="B42" s="2"/>
      <c r="C42" s="23"/>
      <c r="D42" s="2"/>
      <c r="E42" s="2"/>
      <c r="F42" s="2"/>
      <c r="G42" s="2"/>
      <c r="H42" s="2"/>
      <c r="I42" s="2"/>
      <c r="J42" s="2"/>
      <c r="K42" s="2"/>
    </row>
    <row r="43" spans="1:11">
      <c r="A43" s="2"/>
      <c r="B43" s="2"/>
      <c r="C43" s="23"/>
      <c r="D43" s="2"/>
      <c r="E43" s="2"/>
      <c r="F43" s="2"/>
      <c r="G43" s="2"/>
      <c r="H43" s="2"/>
      <c r="I43" s="2"/>
      <c r="J43" s="2"/>
      <c r="K43" s="2"/>
    </row>
    <row r="44" spans="1:11">
      <c r="A44" s="2"/>
      <c r="B44" s="2"/>
      <c r="C44" s="23"/>
      <c r="D44" s="2"/>
      <c r="E44" s="2"/>
      <c r="F44" s="2"/>
      <c r="G44" s="2"/>
      <c r="H44" s="2"/>
      <c r="I44" s="2"/>
      <c r="J44" s="2"/>
      <c r="K44" s="2"/>
    </row>
    <row r="45" spans="1:11">
      <c r="A45" s="2"/>
      <c r="B45" s="2"/>
      <c r="C45" s="23"/>
      <c r="D45" s="2"/>
      <c r="E45" s="2"/>
      <c r="F45" s="2"/>
      <c r="G45" s="2"/>
      <c r="H45" s="2"/>
      <c r="I45" s="2"/>
      <c r="J45" s="2"/>
      <c r="K45" s="2"/>
    </row>
    <row r="46" spans="1:11">
      <c r="A46" s="2"/>
      <c r="B46" s="2"/>
      <c r="C46" s="23"/>
      <c r="D46" s="2"/>
      <c r="E46" s="2"/>
      <c r="F46" s="2"/>
      <c r="G46" s="2"/>
      <c r="H46" s="2"/>
      <c r="I46" s="2"/>
      <c r="J46" s="2"/>
      <c r="K46" s="2"/>
    </row>
    <row r="47" spans="1:11">
      <c r="A47" s="2"/>
      <c r="B47" s="2"/>
      <c r="C47" s="23"/>
      <c r="D47" s="2"/>
      <c r="E47" s="2"/>
      <c r="F47" s="2"/>
      <c r="G47" s="2"/>
      <c r="H47" s="2"/>
      <c r="I47" s="2"/>
      <c r="J47" s="2"/>
      <c r="K47" s="2"/>
    </row>
    <row r="48" spans="1:11">
      <c r="A48" s="2"/>
      <c r="B48" s="2"/>
      <c r="C48" s="23"/>
      <c r="D48" s="2"/>
      <c r="E48" s="2"/>
      <c r="F48" s="2"/>
      <c r="G48" s="2"/>
      <c r="H48" s="2"/>
      <c r="I48" s="2"/>
      <c r="J48" s="2"/>
      <c r="K48" s="2"/>
    </row>
    <row r="49" spans="1:11">
      <c r="A49" s="2"/>
      <c r="B49" s="2"/>
      <c r="C49" s="23"/>
      <c r="D49" s="2"/>
      <c r="E49" s="2"/>
      <c r="F49" s="2"/>
      <c r="G49" s="2"/>
      <c r="H49" s="2"/>
      <c r="I49" s="2"/>
      <c r="J49" s="2"/>
      <c r="K49" s="2"/>
    </row>
    <row r="50" spans="1:11">
      <c r="A50" s="2"/>
      <c r="B50" s="2"/>
      <c r="C50" s="23"/>
      <c r="D50" s="2"/>
      <c r="E50" s="2"/>
      <c r="F50" s="2"/>
      <c r="G50" s="2"/>
      <c r="H50" s="2"/>
      <c r="I50" s="2"/>
      <c r="J50" s="2"/>
      <c r="K50" s="2"/>
    </row>
    <row r="51" spans="1:11">
      <c r="A51" s="2"/>
      <c r="B51" s="2"/>
      <c r="C51" s="23"/>
      <c r="D51" s="2"/>
      <c r="E51" s="2"/>
      <c r="F51" s="2"/>
      <c r="G51" s="2"/>
      <c r="H51" s="2"/>
      <c r="I51" s="2"/>
      <c r="J51" s="2"/>
      <c r="K51" s="2"/>
    </row>
    <row r="52" spans="1:11">
      <c r="A52" s="2"/>
      <c r="B52" s="2"/>
      <c r="C52" s="23"/>
      <c r="D52" s="2"/>
      <c r="E52" s="2"/>
      <c r="F52" s="2"/>
      <c r="G52" s="2"/>
      <c r="H52" s="2"/>
      <c r="I52" s="2"/>
      <c r="J52" s="2"/>
      <c r="K52" s="2"/>
    </row>
    <row r="53" spans="1:11">
      <c r="A53" s="2"/>
      <c r="B53" s="2"/>
      <c r="C53" s="23"/>
      <c r="D53" s="2"/>
      <c r="E53" s="2"/>
      <c r="F53" s="2"/>
      <c r="G53" s="2"/>
      <c r="H53" s="2"/>
      <c r="I53" s="2"/>
      <c r="J53" s="2"/>
      <c r="K53" s="2"/>
    </row>
    <row r="54" spans="1:11">
      <c r="A54" s="2"/>
      <c r="B54" s="2"/>
      <c r="C54" s="23"/>
      <c r="D54" s="2"/>
      <c r="E54" s="2"/>
      <c r="F54" s="2"/>
      <c r="G54" s="2"/>
      <c r="H54" s="2"/>
      <c r="I54" s="2"/>
      <c r="J54" s="2"/>
      <c r="K54" s="2"/>
    </row>
    <row r="55" spans="1:11">
      <c r="A55" s="2"/>
      <c r="B55" s="2"/>
      <c r="C55" s="23"/>
      <c r="D55" s="2"/>
      <c r="E55" s="2"/>
      <c r="F55" s="2"/>
      <c r="G55" s="2"/>
      <c r="H55" s="2"/>
      <c r="I55" s="2"/>
      <c r="J55" s="2"/>
      <c r="K55" s="2"/>
    </row>
    <row r="56" spans="1:11">
      <c r="A56" s="2"/>
      <c r="B56" s="2"/>
      <c r="C56" s="23"/>
      <c r="D56" s="2"/>
      <c r="E56" s="2"/>
      <c r="F56" s="2"/>
      <c r="G56" s="2"/>
      <c r="H56" s="2"/>
      <c r="I56" s="2"/>
      <c r="J56" s="2"/>
      <c r="K56" s="2"/>
    </row>
    <row r="57" spans="1:11">
      <c r="A57" s="2"/>
      <c r="B57" s="2"/>
      <c r="C57" s="23"/>
      <c r="D57" s="2"/>
      <c r="E57" s="2"/>
      <c r="F57" s="2"/>
      <c r="G57" s="2"/>
      <c r="H57" s="2"/>
      <c r="I57" s="2"/>
      <c r="J57" s="2"/>
      <c r="K57" s="2"/>
    </row>
    <row r="58" spans="1:11">
      <c r="A58" s="2"/>
      <c r="B58" s="2"/>
      <c r="C58" s="23"/>
      <c r="D58" s="2"/>
      <c r="E58" s="2"/>
      <c r="F58" s="2"/>
      <c r="G58" s="2"/>
      <c r="H58" s="2"/>
      <c r="I58" s="2"/>
      <c r="J58" s="2"/>
      <c r="K58" s="2"/>
    </row>
    <row r="59" spans="1:11">
      <c r="A59" s="2"/>
      <c r="B59" s="2"/>
      <c r="C59" s="23"/>
      <c r="D59" s="2"/>
      <c r="E59" s="2"/>
      <c r="F59" s="2"/>
      <c r="G59" s="2"/>
      <c r="H59" s="2"/>
      <c r="I59" s="2"/>
      <c r="J59" s="2"/>
      <c r="K59" s="2"/>
    </row>
    <row r="60" spans="1:11">
      <c r="A60" s="2"/>
      <c r="B60" s="2"/>
      <c r="C60" s="23"/>
      <c r="D60" s="2"/>
      <c r="E60" s="2"/>
      <c r="F60" s="2"/>
      <c r="G60" s="2"/>
      <c r="H60" s="2"/>
      <c r="I60" s="2"/>
      <c r="J60" s="2"/>
      <c r="K60" s="2"/>
    </row>
    <row r="61" spans="1:11">
      <c r="A61" s="2"/>
      <c r="B61" s="2"/>
      <c r="C61" s="23"/>
      <c r="D61" s="2"/>
      <c r="E61" s="2"/>
      <c r="F61" s="2"/>
      <c r="G61" s="2"/>
      <c r="H61" s="2"/>
      <c r="I61" s="2"/>
      <c r="J61" s="2"/>
      <c r="K61" s="2"/>
    </row>
    <row r="62" spans="1:11">
      <c r="A62" s="2"/>
      <c r="B62" s="2"/>
      <c r="C62" s="23"/>
      <c r="D62" s="2"/>
      <c r="E62" s="2"/>
      <c r="F62" s="2"/>
      <c r="G62" s="2"/>
      <c r="H62" s="2"/>
      <c r="I62" s="2"/>
      <c r="J62" s="2"/>
      <c r="K62" s="2"/>
    </row>
    <row r="63" spans="1:11">
      <c r="A63" s="2"/>
      <c r="B63" s="2"/>
      <c r="C63" s="23"/>
      <c r="D63" s="2"/>
      <c r="E63" s="2"/>
      <c r="F63" s="2"/>
      <c r="G63" s="2"/>
      <c r="H63" s="2"/>
      <c r="I63" s="2"/>
      <c r="J63" s="2"/>
      <c r="K63" s="2"/>
    </row>
    <row r="64" spans="1:11">
      <c r="A64" s="2"/>
      <c r="B64" s="2"/>
      <c r="C64" s="23"/>
      <c r="D64" s="2"/>
      <c r="E64" s="2"/>
      <c r="F64" s="2"/>
      <c r="G64" s="2"/>
      <c r="H64" s="2"/>
      <c r="I64" s="2"/>
      <c r="J64" s="2"/>
      <c r="K64" s="2"/>
    </row>
    <row r="65" spans="1:11">
      <c r="A65" s="2"/>
      <c r="B65" s="2"/>
      <c r="C65" s="23"/>
      <c r="D65" s="2"/>
      <c r="E65" s="2"/>
      <c r="F65" s="2"/>
      <c r="G65" s="2"/>
      <c r="H65" s="2"/>
      <c r="I65" s="2"/>
      <c r="J65" s="2"/>
      <c r="K65" s="2"/>
    </row>
    <row r="66" spans="1:11">
      <c r="A66" s="2"/>
      <c r="B66" s="2"/>
      <c r="C66" s="23"/>
      <c r="D66" s="2"/>
      <c r="E66" s="2"/>
      <c r="F66" s="2"/>
      <c r="G66" s="2"/>
      <c r="H66" s="2"/>
      <c r="I66" s="2"/>
      <c r="J66" s="2"/>
      <c r="K66" s="2"/>
    </row>
    <row r="67" spans="1:11">
      <c r="A67" s="2"/>
      <c r="B67" s="2"/>
      <c r="C67" s="23"/>
      <c r="D67" s="2"/>
      <c r="E67" s="2"/>
      <c r="F67" s="2"/>
      <c r="G67" s="2"/>
      <c r="H67" s="2"/>
      <c r="I67" s="2"/>
      <c r="J67" s="2"/>
      <c r="K67" s="2"/>
    </row>
    <row r="68" spans="1:11">
      <c r="A68" s="2"/>
      <c r="B68" s="2"/>
      <c r="C68" s="23"/>
      <c r="D68" s="2"/>
      <c r="E68" s="2"/>
      <c r="F68" s="2"/>
      <c r="G68" s="2"/>
      <c r="H68" s="2"/>
      <c r="I68" s="2"/>
      <c r="J68" s="2"/>
      <c r="K68" s="2"/>
    </row>
    <row r="69" spans="1:11">
      <c r="A69" s="2"/>
      <c r="B69" s="2"/>
      <c r="C69" s="23"/>
      <c r="D69" s="2"/>
      <c r="E69" s="2"/>
      <c r="F69" s="2"/>
      <c r="G69" s="2"/>
      <c r="H69" s="2"/>
      <c r="I69" s="2"/>
      <c r="J69" s="2"/>
      <c r="K69" s="2"/>
    </row>
    <row r="70" spans="1:11">
      <c r="A70" s="2"/>
      <c r="B70" s="2"/>
      <c r="C70" s="23"/>
      <c r="D70" s="2"/>
      <c r="E70" s="2"/>
      <c r="F70" s="2"/>
      <c r="G70" s="2"/>
      <c r="H70" s="2"/>
      <c r="I70" s="2"/>
      <c r="J70" s="2"/>
      <c r="K70" s="2"/>
    </row>
    <row r="71" spans="1:11">
      <c r="A71" s="2"/>
      <c r="B71" s="2"/>
      <c r="C71" s="23"/>
      <c r="D71" s="2"/>
      <c r="E71" s="2"/>
      <c r="F71" s="2"/>
      <c r="G71" s="2"/>
      <c r="H71" s="2"/>
      <c r="I71" s="2"/>
      <c r="J71" s="2"/>
      <c r="K71" s="2"/>
    </row>
    <row r="72" spans="1:11">
      <c r="A72" s="2"/>
      <c r="B72" s="2"/>
      <c r="C72" s="23"/>
      <c r="D72" s="2"/>
      <c r="E72" s="2"/>
      <c r="F72" s="2"/>
      <c r="G72" s="2"/>
      <c r="H72" s="2"/>
      <c r="I72" s="2"/>
      <c r="J72" s="2"/>
      <c r="K72" s="2"/>
    </row>
    <row r="73" spans="1:11">
      <c r="A73" s="2"/>
      <c r="B73" s="2"/>
      <c r="C73" s="23"/>
      <c r="D73" s="2"/>
      <c r="E73" s="2"/>
      <c r="F73" s="2"/>
      <c r="G73" s="2"/>
      <c r="H73" s="2"/>
      <c r="I73" s="2"/>
      <c r="J73" s="2"/>
      <c r="K73" s="2"/>
    </row>
    <row r="74" spans="1:11">
      <c r="A74" s="2"/>
      <c r="B74" s="2"/>
      <c r="C74" s="23"/>
      <c r="D74" s="2"/>
      <c r="E74" s="2"/>
      <c r="F74" s="2"/>
      <c r="G74" s="2"/>
      <c r="H74" s="2"/>
      <c r="I74" s="2"/>
      <c r="J74" s="2"/>
      <c r="K74" s="2"/>
    </row>
    <row r="75" spans="1:11">
      <c r="A75" s="2"/>
      <c r="B75" s="2"/>
      <c r="C75" s="23"/>
      <c r="D75" s="2"/>
      <c r="E75" s="2"/>
      <c r="F75" s="2"/>
      <c r="G75" s="2"/>
      <c r="H75" s="2"/>
      <c r="I75" s="2"/>
      <c r="J75" s="2"/>
      <c r="K75" s="2"/>
    </row>
    <row r="76" spans="1:11">
      <c r="A76" s="2"/>
      <c r="B76" s="2"/>
      <c r="C76" s="23"/>
      <c r="D76" s="2"/>
      <c r="E76" s="2"/>
      <c r="F76" s="2"/>
      <c r="G76" s="2"/>
      <c r="H76" s="2"/>
      <c r="I76" s="2"/>
      <c r="J76" s="2"/>
      <c r="K76" s="2"/>
    </row>
    <row r="77" spans="1:11">
      <c r="A77" s="2"/>
      <c r="B77" s="2"/>
      <c r="C77" s="23"/>
      <c r="D77" s="2"/>
      <c r="E77" s="2"/>
      <c r="F77" s="2"/>
      <c r="G77" s="2"/>
      <c r="H77" s="2"/>
      <c r="I77" s="2"/>
      <c r="J77" s="2"/>
      <c r="K77" s="2"/>
    </row>
    <row r="78" spans="1:11">
      <c r="A78" s="2"/>
      <c r="B78" s="2"/>
      <c r="C78" s="23"/>
      <c r="D78" s="2"/>
      <c r="E78" s="2"/>
      <c r="F78" s="2"/>
      <c r="G78" s="2"/>
      <c r="H78" s="2"/>
      <c r="I78" s="2"/>
      <c r="J78" s="2"/>
      <c r="K78" s="2"/>
    </row>
    <row r="79" spans="1:11">
      <c r="A79" s="2"/>
      <c r="B79" s="2"/>
      <c r="C79" s="23"/>
      <c r="D79" s="2"/>
      <c r="E79" s="2"/>
      <c r="F79" s="2"/>
      <c r="G79" s="2"/>
      <c r="H79" s="2"/>
      <c r="I79" s="2"/>
      <c r="J79" s="2"/>
      <c r="K79" s="2"/>
    </row>
    <row r="80" spans="1:11">
      <c r="A80" s="2"/>
      <c r="B80" s="2"/>
      <c r="C80" s="23"/>
      <c r="D80" s="2"/>
      <c r="E80" s="2"/>
      <c r="F80" s="2"/>
      <c r="G80" s="2"/>
      <c r="H80" s="2"/>
      <c r="I80" s="2"/>
      <c r="J80" s="2"/>
      <c r="K80" s="2"/>
    </row>
    <row r="81" spans="1:11">
      <c r="A81" s="2"/>
      <c r="B81" s="2"/>
      <c r="C81" s="23"/>
      <c r="D81" s="2"/>
      <c r="E81" s="2"/>
      <c r="F81" s="2"/>
      <c r="G81" s="2"/>
      <c r="H81" s="2"/>
      <c r="I81" s="2"/>
      <c r="J81" s="2"/>
      <c r="K81" s="2"/>
    </row>
    <row r="82" spans="1:11">
      <c r="A82" s="2"/>
      <c r="B82" s="2"/>
      <c r="C82" s="23"/>
      <c r="D82" s="2"/>
      <c r="E82" s="2"/>
      <c r="F82" s="2"/>
      <c r="G82" s="2"/>
      <c r="H82" s="2"/>
      <c r="I82" s="2"/>
      <c r="J82" s="2"/>
      <c r="K82" s="2"/>
    </row>
    <row r="83" spans="1:11">
      <c r="A83" s="2"/>
      <c r="B83" s="2"/>
      <c r="C83" s="23"/>
      <c r="D83" s="2"/>
      <c r="E83" s="2"/>
      <c r="F83" s="2"/>
      <c r="G83" s="2"/>
      <c r="H83" s="2"/>
      <c r="I83" s="2"/>
      <c r="J83" s="2"/>
      <c r="K83" s="2"/>
    </row>
    <row r="84" spans="1:11">
      <c r="A84" s="2"/>
      <c r="B84" s="2"/>
      <c r="C84" s="23"/>
      <c r="D84" s="2"/>
      <c r="E84" s="2"/>
      <c r="F84" s="2"/>
      <c r="G84" s="2"/>
      <c r="H84" s="2"/>
      <c r="I84" s="2"/>
      <c r="J84" s="2"/>
      <c r="K84" s="2"/>
    </row>
    <row r="85" spans="1:11">
      <c r="A85" s="2"/>
      <c r="B85" s="2"/>
      <c r="C85" s="23"/>
      <c r="D85" s="2"/>
      <c r="E85" s="2"/>
      <c r="F85" s="2"/>
      <c r="G85" s="2"/>
      <c r="H85" s="2"/>
      <c r="I85" s="2"/>
      <c r="J85" s="2"/>
      <c r="K85" s="2"/>
    </row>
    <row r="86" spans="1:11">
      <c r="A86" s="2"/>
      <c r="B86" s="2"/>
      <c r="C86" s="23"/>
      <c r="D86" s="2"/>
      <c r="E86" s="2"/>
      <c r="F86" s="2"/>
      <c r="G86" s="2"/>
      <c r="H86" s="2"/>
      <c r="I86" s="2"/>
      <c r="J86" s="2"/>
      <c r="K86" s="2"/>
    </row>
    <row r="87" spans="1:11">
      <c r="A87" s="2"/>
      <c r="B87" s="2"/>
      <c r="C87" s="23"/>
      <c r="D87" s="2"/>
      <c r="E87" s="2"/>
      <c r="F87" s="2"/>
      <c r="G87" s="2"/>
      <c r="H87" s="2"/>
      <c r="I87" s="2"/>
      <c r="J87" s="2"/>
      <c r="K87" s="2"/>
    </row>
    <row r="88" spans="1:11">
      <c r="A88" s="2"/>
      <c r="B88" s="2"/>
      <c r="C88" s="23"/>
      <c r="D88" s="2"/>
      <c r="E88" s="2"/>
      <c r="F88" s="2"/>
      <c r="G88" s="2"/>
      <c r="H88" s="2"/>
      <c r="I88" s="2"/>
      <c r="J88" s="2"/>
      <c r="K88" s="2"/>
    </row>
    <row r="89" spans="1:11">
      <c r="A89" s="2"/>
      <c r="B89" s="2"/>
      <c r="C89" s="23"/>
      <c r="D89" s="2"/>
      <c r="E89" s="2"/>
      <c r="F89" s="2"/>
      <c r="G89" s="2"/>
      <c r="H89" s="2"/>
      <c r="I89" s="2"/>
      <c r="J89" s="2"/>
      <c r="K89" s="2"/>
    </row>
    <row r="90" spans="1:11">
      <c r="A90" s="2"/>
      <c r="B90" s="2"/>
      <c r="C90" s="23"/>
      <c r="D90" s="2"/>
      <c r="E90" s="2"/>
      <c r="F90" s="2"/>
      <c r="G90" s="2"/>
      <c r="H90" s="2"/>
      <c r="I90" s="2"/>
      <c r="J90" s="2"/>
      <c r="K90" s="2"/>
    </row>
    <row r="91" spans="1:11">
      <c r="A91" s="2"/>
      <c r="B91" s="2"/>
      <c r="C91" s="23"/>
      <c r="D91" s="2"/>
      <c r="E91" s="2"/>
      <c r="F91" s="2"/>
      <c r="G91" s="2"/>
      <c r="H91" s="2"/>
      <c r="I91" s="2"/>
      <c r="J91" s="2"/>
      <c r="K91" s="2"/>
    </row>
    <row r="92" spans="1:11">
      <c r="A92" s="2"/>
      <c r="B92" s="2"/>
      <c r="C92" s="23"/>
      <c r="D92" s="2"/>
      <c r="E92" s="2"/>
      <c r="F92" s="2"/>
      <c r="G92" s="2"/>
      <c r="H92" s="2"/>
      <c r="I92" s="2"/>
      <c r="J92" s="2"/>
      <c r="K92" s="2"/>
    </row>
    <row r="93" spans="1:11">
      <c r="A93" s="2"/>
      <c r="B93" s="2"/>
      <c r="C93" s="23"/>
      <c r="D93" s="2"/>
      <c r="E93" s="2"/>
      <c r="F93" s="2"/>
      <c r="G93" s="2"/>
      <c r="H93" s="2"/>
      <c r="I93" s="2"/>
      <c r="J93" s="2"/>
      <c r="K93" s="2"/>
    </row>
    <row r="94" spans="1:11">
      <c r="A94" s="2"/>
      <c r="B94" s="2"/>
      <c r="C94" s="23"/>
      <c r="D94" s="2"/>
      <c r="E94" s="2"/>
      <c r="F94" s="2"/>
      <c r="G94" s="2"/>
      <c r="H94" s="2"/>
      <c r="I94" s="2"/>
      <c r="J94" s="2"/>
      <c r="K94" s="2"/>
    </row>
    <row r="95" spans="1:11">
      <c r="A95" s="2"/>
      <c r="B95" s="2"/>
      <c r="C95" s="23"/>
      <c r="D95" s="2"/>
      <c r="E95" s="2"/>
      <c r="F95" s="2"/>
      <c r="G95" s="2"/>
      <c r="H95" s="2"/>
      <c r="I95" s="2"/>
      <c r="J95" s="2"/>
      <c r="K95" s="2"/>
    </row>
    <row r="96" spans="1:11">
      <c r="A96" s="2"/>
      <c r="B96" s="2"/>
      <c r="C96" s="23"/>
      <c r="D96" s="2"/>
      <c r="E96" s="2"/>
      <c r="F96" s="2"/>
      <c r="G96" s="2"/>
      <c r="H96" s="2"/>
      <c r="I96" s="2"/>
      <c r="J96" s="2"/>
      <c r="K96" s="2"/>
    </row>
    <row r="97" spans="1:11">
      <c r="A97" s="2"/>
      <c r="B97" s="2"/>
      <c r="C97" s="23"/>
      <c r="D97" s="2"/>
      <c r="E97" s="2"/>
      <c r="F97" s="2"/>
      <c r="G97" s="2"/>
      <c r="H97" s="2"/>
      <c r="I97" s="2"/>
      <c r="J97" s="2"/>
      <c r="K97" s="2"/>
    </row>
    <row r="98" spans="1:11">
      <c r="A98" s="2"/>
      <c r="B98" s="2"/>
      <c r="C98" s="23"/>
      <c r="D98" s="2"/>
      <c r="E98" s="2"/>
      <c r="F98" s="2"/>
      <c r="G98" s="2"/>
      <c r="H98" s="2"/>
      <c r="I98" s="2"/>
      <c r="J98" s="2"/>
      <c r="K98" s="2"/>
    </row>
    <row r="99" spans="1:11">
      <c r="A99" s="2"/>
      <c r="B99" s="2"/>
      <c r="C99" s="23"/>
      <c r="D99" s="2"/>
      <c r="E99" s="2"/>
      <c r="F99" s="2"/>
      <c r="G99" s="2"/>
      <c r="H99" s="2"/>
      <c r="I99" s="2"/>
      <c r="J99" s="2"/>
      <c r="K99" s="2"/>
    </row>
    <row r="100" spans="1:11">
      <c r="A100" s="2"/>
      <c r="B100" s="2"/>
      <c r="C100" s="23"/>
      <c r="D100" s="2"/>
      <c r="E100" s="2"/>
      <c r="F100" s="2"/>
      <c r="G100" s="2"/>
      <c r="H100" s="2"/>
      <c r="I100" s="2"/>
      <c r="J100" s="2"/>
      <c r="K100" s="2"/>
    </row>
    <row r="101" spans="1:11">
      <c r="A101" s="2"/>
      <c r="B101" s="2"/>
      <c r="C101" s="23"/>
      <c r="D101" s="2"/>
      <c r="E101" s="2"/>
      <c r="F101" s="2"/>
      <c r="G101" s="2"/>
      <c r="H101" s="2"/>
      <c r="I101" s="2"/>
      <c r="J101" s="2"/>
      <c r="K101" s="2"/>
    </row>
    <row r="102" spans="1:11">
      <c r="A102" s="2"/>
      <c r="B102" s="2"/>
      <c r="C102" s="23"/>
      <c r="D102" s="2"/>
      <c r="E102" s="2"/>
      <c r="F102" s="2"/>
      <c r="G102" s="2"/>
      <c r="H102" s="2"/>
      <c r="I102" s="2"/>
      <c r="J102" s="2"/>
      <c r="K102" s="2"/>
    </row>
    <row r="103" spans="1:11">
      <c r="A103" s="2"/>
      <c r="B103" s="2"/>
      <c r="C103" s="23"/>
      <c r="D103" s="2"/>
      <c r="E103" s="2"/>
      <c r="F103" s="2"/>
      <c r="G103" s="2"/>
      <c r="H103" s="2"/>
      <c r="I103" s="2"/>
      <c r="J103" s="2"/>
      <c r="K103" s="2"/>
    </row>
    <row r="104" spans="1:11">
      <c r="A104" s="2"/>
      <c r="B104" s="2"/>
      <c r="C104" s="23"/>
      <c r="D104" s="2"/>
      <c r="E104" s="2"/>
      <c r="F104" s="2"/>
      <c r="G104" s="2"/>
      <c r="H104" s="2"/>
      <c r="I104" s="2"/>
      <c r="J104" s="2"/>
      <c r="K104" s="2"/>
    </row>
    <row r="105" spans="1:11">
      <c r="A105" s="2"/>
      <c r="B105" s="2"/>
      <c r="C105" s="23"/>
      <c r="D105" s="2"/>
      <c r="E105" s="2"/>
      <c r="F105" s="2"/>
      <c r="G105" s="2"/>
      <c r="H105" s="2"/>
      <c r="I105" s="2"/>
      <c r="J105" s="2"/>
      <c r="K105" s="2"/>
    </row>
    <row r="106" spans="1:11">
      <c r="A106" s="2"/>
      <c r="B106" s="2"/>
      <c r="C106" s="23"/>
      <c r="D106" s="2"/>
      <c r="E106" s="2"/>
      <c r="F106" s="2"/>
      <c r="G106" s="2"/>
      <c r="H106" s="2"/>
      <c r="I106" s="2"/>
      <c r="J106" s="2"/>
      <c r="K106" s="2"/>
    </row>
    <row r="107" spans="1:11">
      <c r="A107" s="2"/>
      <c r="B107" s="2"/>
      <c r="C107" s="23"/>
      <c r="D107" s="2"/>
      <c r="E107" s="2"/>
      <c r="F107" s="2"/>
      <c r="G107" s="2"/>
      <c r="H107" s="2"/>
      <c r="I107" s="2"/>
      <c r="J107" s="2"/>
      <c r="K107" s="2"/>
    </row>
    <row r="108" spans="1:11">
      <c r="A108" s="2"/>
      <c r="B108" s="2"/>
      <c r="C108" s="23"/>
      <c r="D108" s="2"/>
      <c r="E108" s="2"/>
      <c r="F108" s="2"/>
      <c r="G108" s="2"/>
      <c r="H108" s="2"/>
      <c r="I108" s="2"/>
      <c r="J108" s="2"/>
      <c r="K108" s="2"/>
    </row>
    <row r="109" spans="1:11">
      <c r="A109" s="2"/>
      <c r="B109" s="2"/>
      <c r="C109" s="23"/>
      <c r="D109" s="2"/>
      <c r="E109" s="2"/>
      <c r="F109" s="2"/>
      <c r="G109" s="2"/>
      <c r="H109" s="2"/>
      <c r="I109" s="2"/>
      <c r="J109" s="2"/>
      <c r="K109" s="2"/>
    </row>
    <row r="110" spans="1:11">
      <c r="A110" s="2"/>
      <c r="B110" s="2"/>
      <c r="C110" s="23"/>
      <c r="D110" s="2"/>
      <c r="E110" s="2"/>
      <c r="F110" s="2"/>
      <c r="G110" s="2"/>
      <c r="H110" s="2"/>
      <c r="I110" s="2"/>
      <c r="J110" s="2"/>
      <c r="K110" s="2"/>
    </row>
    <row r="111" spans="1:11">
      <c r="A111" s="2"/>
      <c r="B111" s="2"/>
      <c r="C111" s="23"/>
      <c r="D111" s="2"/>
      <c r="E111" s="2"/>
      <c r="F111" s="2"/>
      <c r="G111" s="2"/>
      <c r="H111" s="2"/>
      <c r="I111" s="2"/>
      <c r="J111" s="2"/>
      <c r="K111" s="2"/>
    </row>
    <row r="112" spans="1:11">
      <c r="A112" s="2"/>
      <c r="B112" s="2"/>
      <c r="C112" s="23"/>
      <c r="D112" s="2"/>
      <c r="E112" s="2"/>
      <c r="F112" s="2"/>
      <c r="G112" s="2"/>
      <c r="H112" s="2"/>
      <c r="I112" s="2"/>
      <c r="J112" s="2"/>
      <c r="K112" s="2"/>
    </row>
    <row r="113" spans="1:11">
      <c r="A113" s="2"/>
      <c r="B113" s="2"/>
      <c r="C113" s="23"/>
      <c r="D113" s="2"/>
      <c r="E113" s="2"/>
      <c r="F113" s="2"/>
      <c r="G113" s="2"/>
      <c r="H113" s="2"/>
      <c r="I113" s="2"/>
      <c r="J113" s="2"/>
      <c r="K113" s="2"/>
    </row>
    <row r="114" spans="1:11">
      <c r="A114" s="2"/>
      <c r="B114" s="2"/>
      <c r="C114" s="23"/>
      <c r="D114" s="2"/>
      <c r="E114" s="2"/>
      <c r="F114" s="2"/>
      <c r="G114" s="2"/>
      <c r="H114" s="2"/>
      <c r="I114" s="2"/>
      <c r="J114" s="2"/>
      <c r="K114" s="2"/>
    </row>
    <row r="115" spans="1:11">
      <c r="A115" s="2"/>
      <c r="B115" s="2"/>
      <c r="C115" s="23"/>
      <c r="D115" s="2"/>
      <c r="E115" s="2"/>
      <c r="F115" s="2"/>
      <c r="G115" s="2"/>
      <c r="H115" s="2"/>
      <c r="I115" s="2"/>
      <c r="J115" s="2"/>
      <c r="K115" s="2"/>
    </row>
    <row r="116" spans="1:11">
      <c r="A116" s="2"/>
      <c r="B116" s="2"/>
      <c r="C116" s="23"/>
      <c r="D116" s="2"/>
      <c r="E116" s="2"/>
      <c r="F116" s="2"/>
      <c r="G116" s="2"/>
      <c r="H116" s="2"/>
      <c r="I116" s="2"/>
      <c r="J116" s="2"/>
      <c r="K116" s="2"/>
    </row>
    <row r="117" spans="1:11">
      <c r="A117" s="2"/>
      <c r="B117" s="2"/>
      <c r="C117" s="23"/>
      <c r="D117" s="2"/>
      <c r="E117" s="2"/>
      <c r="F117" s="2"/>
      <c r="G117" s="2"/>
      <c r="H117" s="2"/>
      <c r="I117" s="2"/>
      <c r="J117" s="2"/>
      <c r="K117" s="2"/>
    </row>
    <row r="118" spans="1:11">
      <c r="A118" s="2"/>
      <c r="B118" s="2"/>
      <c r="C118" s="23"/>
      <c r="D118" s="2"/>
      <c r="E118" s="2"/>
      <c r="F118" s="2"/>
      <c r="G118" s="2"/>
      <c r="H118" s="2"/>
      <c r="I118" s="2"/>
      <c r="J118" s="2"/>
      <c r="K118" s="2"/>
    </row>
    <row r="119" spans="1:11">
      <c r="A119" s="2"/>
      <c r="B119" s="2"/>
      <c r="C119" s="23"/>
      <c r="D119" s="2"/>
      <c r="E119" s="2"/>
      <c r="F119" s="2"/>
      <c r="G119" s="2"/>
      <c r="H119" s="2"/>
      <c r="I119" s="2"/>
      <c r="J119" s="2"/>
      <c r="K119" s="2"/>
    </row>
    <row r="120" spans="1:11">
      <c r="A120" s="2"/>
      <c r="B120" s="2"/>
      <c r="C120" s="23"/>
      <c r="D120" s="2"/>
      <c r="E120" s="2"/>
      <c r="F120" s="2"/>
      <c r="G120" s="2"/>
      <c r="H120" s="2"/>
      <c r="I120" s="2"/>
      <c r="J120" s="2"/>
      <c r="K120" s="2"/>
    </row>
    <row r="121" spans="1:11">
      <c r="A121" s="2"/>
      <c r="B121" s="2"/>
      <c r="C121" s="23"/>
      <c r="D121" s="2"/>
      <c r="E121" s="2"/>
      <c r="F121" s="2"/>
      <c r="G121" s="2"/>
      <c r="H121" s="2"/>
      <c r="I121" s="2"/>
      <c r="J121" s="2"/>
      <c r="K121" s="2"/>
    </row>
    <row r="122" spans="1:11">
      <c r="A122" s="2"/>
      <c r="B122" s="2"/>
      <c r="C122" s="23"/>
      <c r="D122" s="2"/>
      <c r="E122" s="2"/>
      <c r="F122" s="2"/>
      <c r="G122" s="2"/>
      <c r="H122" s="2"/>
      <c r="I122" s="2"/>
      <c r="J122" s="2"/>
      <c r="K122" s="2"/>
    </row>
    <row r="123" spans="1:11">
      <c r="A123" s="2"/>
      <c r="B123" s="2"/>
      <c r="C123" s="23"/>
      <c r="D123" s="2"/>
      <c r="E123" s="2"/>
      <c r="F123" s="2"/>
      <c r="G123" s="2"/>
      <c r="H123" s="2"/>
      <c r="I123" s="2"/>
      <c r="J123" s="2"/>
      <c r="K123" s="2"/>
    </row>
    <row r="124" spans="1:11">
      <c r="A124" s="2"/>
      <c r="B124" s="2"/>
      <c r="C124" s="23"/>
      <c r="D124" s="2"/>
      <c r="E124" s="2"/>
      <c r="F124" s="2"/>
      <c r="G124" s="2"/>
      <c r="H124" s="2"/>
      <c r="I124" s="2"/>
      <c r="J124" s="2"/>
      <c r="K124" s="2"/>
    </row>
    <row r="125" spans="1:11">
      <c r="A125" s="2"/>
      <c r="B125" s="2"/>
      <c r="C125" s="23"/>
      <c r="D125" s="2"/>
      <c r="E125" s="2"/>
      <c r="F125" s="2"/>
      <c r="G125" s="2"/>
      <c r="H125" s="2"/>
      <c r="I125" s="2"/>
      <c r="J125" s="2"/>
      <c r="K125" s="2"/>
    </row>
    <row r="126" spans="1:11">
      <c r="A126" s="2"/>
      <c r="B126" s="2"/>
      <c r="C126" s="23"/>
      <c r="D126" s="2"/>
      <c r="E126" s="2"/>
      <c r="F126" s="2"/>
      <c r="G126" s="2"/>
      <c r="H126" s="2"/>
      <c r="I126" s="2"/>
      <c r="J126" s="2"/>
      <c r="K126" s="2"/>
    </row>
    <row r="127" spans="1:11">
      <c r="A127" s="2"/>
      <c r="B127" s="2"/>
      <c r="C127" s="23"/>
      <c r="D127" s="2"/>
      <c r="E127" s="2"/>
      <c r="F127" s="2"/>
      <c r="G127" s="2"/>
      <c r="H127" s="2"/>
      <c r="I127" s="2"/>
      <c r="J127" s="2"/>
      <c r="K127" s="2"/>
    </row>
    <row r="128" spans="1:11">
      <c r="A128" s="2"/>
      <c r="B128" s="2"/>
      <c r="C128" s="23"/>
      <c r="D128" s="2"/>
      <c r="E128" s="2"/>
      <c r="F128" s="2"/>
      <c r="G128" s="2"/>
      <c r="H128" s="2"/>
      <c r="I128" s="2"/>
      <c r="J128" s="2"/>
      <c r="K128" s="2"/>
    </row>
    <row r="129" spans="1:11">
      <c r="A129" s="2"/>
      <c r="B129" s="2"/>
      <c r="C129" s="23"/>
      <c r="D129" s="2"/>
      <c r="E129" s="2"/>
      <c r="F129" s="2"/>
      <c r="G129" s="2"/>
      <c r="H129" s="2"/>
      <c r="I129" s="2"/>
      <c r="J129" s="2"/>
      <c r="K129" s="2"/>
    </row>
    <row r="130" spans="1:11">
      <c r="A130" s="2"/>
      <c r="B130" s="2"/>
      <c r="C130" s="23"/>
      <c r="D130" s="2"/>
      <c r="E130" s="2"/>
      <c r="F130" s="2"/>
      <c r="G130" s="2"/>
      <c r="H130" s="2"/>
      <c r="I130" s="2"/>
      <c r="J130" s="2"/>
      <c r="K130" s="2"/>
    </row>
    <row r="131" spans="1:11">
      <c r="A131" s="2"/>
      <c r="B131" s="2"/>
      <c r="C131" s="23"/>
      <c r="D131" s="2"/>
      <c r="E131" s="2"/>
      <c r="F131" s="2"/>
      <c r="G131" s="2"/>
      <c r="H131" s="2"/>
      <c r="I131" s="2"/>
      <c r="J131" s="2"/>
      <c r="K131" s="2"/>
    </row>
    <row r="132" spans="1:11">
      <c r="A132" s="2"/>
      <c r="B132" s="2"/>
      <c r="C132" s="23"/>
      <c r="D132" s="2"/>
      <c r="E132" s="2"/>
      <c r="F132" s="2"/>
      <c r="G132" s="2"/>
      <c r="H132" s="2"/>
      <c r="I132" s="2"/>
      <c r="J132" s="2"/>
      <c r="K132" s="2"/>
    </row>
    <row r="133" spans="1:11">
      <c r="A133" s="2"/>
      <c r="B133" s="2"/>
      <c r="C133" s="23"/>
      <c r="D133" s="2"/>
      <c r="E133" s="2"/>
      <c r="F133" s="2"/>
      <c r="G133" s="2"/>
      <c r="H133" s="2"/>
      <c r="I133" s="2"/>
      <c r="J133" s="2"/>
      <c r="K133" s="2"/>
    </row>
    <row r="134" spans="1:11">
      <c r="A134" s="2"/>
      <c r="B134" s="2"/>
      <c r="C134" s="23"/>
      <c r="D134" s="2"/>
      <c r="E134" s="2"/>
      <c r="F134" s="2"/>
      <c r="G134" s="2"/>
      <c r="H134" s="2"/>
      <c r="I134" s="2"/>
      <c r="J134" s="2"/>
      <c r="K134" s="2"/>
    </row>
    <row r="135" spans="1:11">
      <c r="A135" s="2"/>
      <c r="B135" s="2"/>
      <c r="C135" s="23"/>
      <c r="D135" s="2"/>
      <c r="E135" s="2"/>
      <c r="F135" s="2"/>
      <c r="G135" s="2"/>
      <c r="H135" s="2"/>
      <c r="I135" s="2"/>
      <c r="J135" s="2"/>
      <c r="K135" s="2"/>
    </row>
    <row r="136" spans="1:11">
      <c r="A136" s="2"/>
      <c r="B136" s="2"/>
      <c r="C136" s="23"/>
      <c r="D136" s="2"/>
      <c r="E136" s="2"/>
      <c r="F136" s="2"/>
      <c r="G136" s="2"/>
      <c r="H136" s="2"/>
      <c r="I136" s="2"/>
      <c r="J136" s="2"/>
      <c r="K136" s="2"/>
    </row>
    <row r="137" spans="1:11">
      <c r="A137" s="2"/>
      <c r="B137" s="2"/>
      <c r="C137" s="23"/>
      <c r="D137" s="2"/>
      <c r="E137" s="2"/>
      <c r="F137" s="2"/>
      <c r="G137" s="2"/>
      <c r="H137" s="2"/>
      <c r="I137" s="2"/>
      <c r="J137" s="2"/>
      <c r="K137" s="2"/>
    </row>
    <row r="138" spans="1:11">
      <c r="A138" s="2"/>
      <c r="B138" s="2"/>
      <c r="C138" s="23"/>
      <c r="D138" s="2"/>
      <c r="E138" s="2"/>
      <c r="F138" s="2"/>
      <c r="G138" s="2"/>
      <c r="H138" s="2"/>
      <c r="I138" s="2"/>
      <c r="J138" s="2"/>
      <c r="K138" s="2"/>
    </row>
    <row r="139" spans="1:11">
      <c r="A139" s="2"/>
      <c r="B139" s="2"/>
      <c r="C139" s="23"/>
      <c r="D139" s="2"/>
      <c r="E139" s="2"/>
      <c r="F139" s="2"/>
      <c r="G139" s="2"/>
      <c r="H139" s="2"/>
      <c r="I139" s="2"/>
      <c r="J139" s="2"/>
      <c r="K139" s="2"/>
    </row>
    <row r="140" spans="1:11">
      <c r="A140" s="2"/>
      <c r="B140" s="2"/>
      <c r="C140" s="23"/>
      <c r="D140" s="2"/>
      <c r="E140" s="2"/>
      <c r="F140" s="2"/>
      <c r="G140" s="2"/>
      <c r="H140" s="2"/>
      <c r="I140" s="2"/>
      <c r="J140" s="2"/>
      <c r="K140" s="2"/>
    </row>
    <row r="141" spans="1:11">
      <c r="A141" s="2"/>
      <c r="B141" s="2"/>
      <c r="C141" s="23"/>
      <c r="D141" s="2"/>
      <c r="E141" s="2"/>
      <c r="F141" s="2"/>
      <c r="G141" s="2"/>
      <c r="H141" s="2"/>
      <c r="I141" s="2"/>
      <c r="J141" s="2"/>
      <c r="K141" s="2"/>
    </row>
    <row r="142" spans="1:11">
      <c r="A142" s="2"/>
      <c r="B142" s="2"/>
      <c r="C142" s="23"/>
      <c r="D142" s="2"/>
      <c r="E142" s="2"/>
      <c r="F142" s="2"/>
      <c r="G142" s="2"/>
      <c r="H142" s="2"/>
      <c r="I142" s="2"/>
      <c r="J142" s="2"/>
      <c r="K142" s="2"/>
    </row>
    <row r="143" spans="1:11">
      <c r="A143" s="2"/>
      <c r="B143" s="2"/>
      <c r="C143" s="23"/>
      <c r="D143" s="2"/>
      <c r="E143" s="2"/>
      <c r="F143" s="2"/>
      <c r="G143" s="2"/>
      <c r="H143" s="2"/>
      <c r="I143" s="2"/>
      <c r="J143" s="2"/>
      <c r="K143" s="2"/>
    </row>
    <row r="144" spans="1:11">
      <c r="A144" s="2"/>
      <c r="B144" s="2"/>
      <c r="C144" s="23"/>
      <c r="D144" s="2"/>
      <c r="E144" s="2"/>
      <c r="F144" s="2"/>
      <c r="G144" s="2"/>
      <c r="H144" s="2"/>
      <c r="I144" s="2"/>
      <c r="J144" s="2"/>
      <c r="K144" s="2"/>
    </row>
    <row r="145" spans="1:11">
      <c r="A145" s="2"/>
      <c r="B145" s="2"/>
      <c r="C145" s="23"/>
      <c r="D145" s="2"/>
      <c r="E145" s="2"/>
      <c r="F145" s="2"/>
      <c r="G145" s="2"/>
      <c r="H145" s="2"/>
      <c r="I145" s="2"/>
      <c r="J145" s="2"/>
      <c r="K145" s="2"/>
    </row>
    <row r="146" spans="1:11">
      <c r="A146" s="2"/>
      <c r="B146" s="2"/>
      <c r="C146" s="23"/>
      <c r="D146" s="2"/>
      <c r="E146" s="2"/>
      <c r="F146" s="2"/>
      <c r="G146" s="2"/>
      <c r="H146" s="2"/>
      <c r="I146" s="2"/>
      <c r="J146" s="2"/>
      <c r="K146" s="2"/>
    </row>
    <row r="147" spans="1:11">
      <c r="A147" s="2"/>
      <c r="B147" s="2"/>
      <c r="C147" s="23"/>
      <c r="D147" s="2"/>
      <c r="E147" s="2"/>
      <c r="F147" s="2"/>
      <c r="G147" s="2"/>
      <c r="H147" s="2"/>
      <c r="I147" s="2"/>
      <c r="J147" s="2"/>
      <c r="K147" s="2"/>
    </row>
    <row r="148" spans="1:11">
      <c r="A148" s="2"/>
      <c r="B148" s="2"/>
      <c r="C148" s="23"/>
      <c r="D148" s="2"/>
      <c r="E148" s="2"/>
      <c r="F148" s="2"/>
      <c r="G148" s="2"/>
      <c r="H148" s="2"/>
      <c r="I148" s="2"/>
      <c r="J148" s="2"/>
      <c r="K148" s="2"/>
    </row>
    <row r="149" spans="1:11">
      <c r="A149" s="2"/>
      <c r="B149" s="2"/>
      <c r="C149" s="23"/>
      <c r="D149" s="2"/>
      <c r="E149" s="2"/>
      <c r="F149" s="2"/>
      <c r="G149" s="2"/>
      <c r="H149" s="2"/>
      <c r="I149" s="2"/>
      <c r="J149" s="2"/>
      <c r="K149" s="2"/>
    </row>
    <row r="150" spans="1:11">
      <c r="A150" s="2"/>
      <c r="B150" s="2"/>
      <c r="C150" s="23"/>
      <c r="D150" s="2"/>
      <c r="E150" s="2"/>
      <c r="F150" s="2"/>
      <c r="G150" s="2"/>
      <c r="H150" s="2"/>
      <c r="I150" s="2"/>
      <c r="J150" s="2"/>
      <c r="K150" s="2"/>
    </row>
    <row r="151" spans="1:11">
      <c r="A151" s="2"/>
      <c r="B151" s="2"/>
      <c r="C151" s="23"/>
      <c r="D151" s="2"/>
      <c r="E151" s="2"/>
      <c r="F151" s="2"/>
      <c r="G151" s="2"/>
      <c r="H151" s="2"/>
      <c r="I151" s="2"/>
      <c r="J151" s="2"/>
      <c r="K151" s="2"/>
    </row>
    <row r="152" spans="1:11">
      <c r="A152" s="2"/>
      <c r="B152" s="2"/>
      <c r="C152" s="23"/>
      <c r="D152" s="2"/>
      <c r="E152" s="2"/>
      <c r="F152" s="2"/>
      <c r="G152" s="2"/>
      <c r="H152" s="2"/>
      <c r="I152" s="2"/>
      <c r="J152" s="2"/>
      <c r="K152" s="2"/>
    </row>
    <row r="153" spans="1:11">
      <c r="A153" s="2"/>
      <c r="B153" s="2"/>
      <c r="C153" s="23"/>
      <c r="D153" s="2"/>
      <c r="E153" s="2"/>
      <c r="F153" s="2"/>
      <c r="G153" s="2"/>
      <c r="H153" s="2"/>
      <c r="I153" s="2"/>
      <c r="J153" s="2"/>
      <c r="K153" s="2"/>
    </row>
    <row r="154" spans="1:11">
      <c r="A154" s="2"/>
      <c r="B154" s="2"/>
      <c r="C154" s="23"/>
      <c r="D154" s="2"/>
      <c r="E154" s="2"/>
      <c r="F154" s="2"/>
      <c r="G154" s="2"/>
      <c r="H154" s="2"/>
      <c r="I154" s="2"/>
      <c r="J154" s="2"/>
      <c r="K154" s="2"/>
    </row>
    <row r="155" spans="1:11">
      <c r="A155" s="2"/>
      <c r="B155" s="2"/>
      <c r="C155" s="23"/>
      <c r="D155" s="2"/>
      <c r="E155" s="2"/>
      <c r="F155" s="2"/>
      <c r="G155" s="2"/>
      <c r="H155" s="2"/>
      <c r="I155" s="2"/>
      <c r="J155" s="2"/>
      <c r="K155" s="2"/>
    </row>
    <row r="156" spans="1:11">
      <c r="A156" s="2"/>
      <c r="B156" s="2"/>
      <c r="C156" s="23"/>
      <c r="D156" s="2"/>
      <c r="E156" s="2"/>
      <c r="F156" s="2"/>
      <c r="G156" s="2"/>
      <c r="H156" s="2"/>
      <c r="I156" s="2"/>
      <c r="J156" s="2"/>
      <c r="K156" s="2"/>
    </row>
    <row r="157" spans="1:11">
      <c r="A157" s="2"/>
      <c r="B157" s="2"/>
      <c r="C157" s="23"/>
      <c r="D157" s="2"/>
      <c r="E157" s="2"/>
      <c r="F157" s="2"/>
      <c r="G157" s="2"/>
      <c r="H157" s="2"/>
      <c r="I157" s="2"/>
      <c r="J157" s="2"/>
      <c r="K157" s="2"/>
    </row>
    <row r="158" spans="1:11">
      <c r="A158" s="2"/>
      <c r="B158" s="2"/>
      <c r="C158" s="23"/>
      <c r="D158" s="2"/>
      <c r="E158" s="2"/>
      <c r="F158" s="2"/>
      <c r="G158" s="2"/>
      <c r="H158" s="2"/>
      <c r="I158" s="2"/>
      <c r="J158" s="2"/>
      <c r="K158" s="2"/>
    </row>
    <row r="159" spans="1:11">
      <c r="A159" s="2"/>
      <c r="B159" s="2"/>
      <c r="C159" s="23"/>
      <c r="D159" s="2"/>
      <c r="E159" s="2"/>
      <c r="F159" s="2"/>
      <c r="G159" s="2"/>
      <c r="H159" s="2"/>
      <c r="I159" s="2"/>
      <c r="J159" s="2"/>
      <c r="K159" s="2"/>
    </row>
    <row r="160" spans="1:11">
      <c r="A160" s="2"/>
      <c r="B160" s="2"/>
      <c r="C160" s="23"/>
      <c r="D160" s="2"/>
      <c r="E160" s="2"/>
      <c r="F160" s="2"/>
      <c r="G160" s="2"/>
      <c r="H160" s="2"/>
      <c r="I160" s="2"/>
      <c r="J160" s="2"/>
      <c r="K160" s="2"/>
    </row>
    <row r="161" spans="1:11">
      <c r="A161" s="2"/>
      <c r="B161" s="2"/>
      <c r="C161" s="23"/>
      <c r="D161" s="2"/>
      <c r="E161" s="2"/>
      <c r="F161" s="2"/>
      <c r="G161" s="2"/>
      <c r="H161" s="2"/>
      <c r="I161" s="2"/>
      <c r="J161" s="2"/>
      <c r="K161" s="2"/>
    </row>
    <row r="162" spans="1:11">
      <c r="A162" s="2"/>
      <c r="B162" s="2"/>
      <c r="C162" s="23"/>
      <c r="D162" s="2"/>
      <c r="E162" s="2"/>
      <c r="F162" s="2"/>
      <c r="G162" s="2"/>
      <c r="H162" s="2"/>
      <c r="I162" s="2"/>
      <c r="J162" s="2"/>
      <c r="K162" s="2"/>
    </row>
    <row r="163" spans="1:11">
      <c r="A163" s="2"/>
      <c r="B163" s="2"/>
      <c r="C163" s="23"/>
      <c r="D163" s="2"/>
      <c r="E163" s="2"/>
      <c r="F163" s="2"/>
      <c r="G163" s="2"/>
      <c r="H163" s="2"/>
      <c r="I163" s="2"/>
      <c r="J163" s="2"/>
      <c r="K163" s="2"/>
    </row>
    <row r="164" spans="1:11">
      <c r="A164" s="2"/>
      <c r="B164" s="2"/>
      <c r="C164" s="23"/>
      <c r="D164" s="2"/>
      <c r="E164" s="2"/>
      <c r="F164" s="2"/>
      <c r="G164" s="2"/>
      <c r="H164" s="2"/>
      <c r="I164" s="2"/>
      <c r="J164" s="2"/>
      <c r="K164" s="2"/>
    </row>
    <row r="165" spans="1:11">
      <c r="A165" s="2"/>
      <c r="B165" s="2"/>
      <c r="C165" s="23"/>
      <c r="D165" s="2"/>
      <c r="E165" s="2"/>
      <c r="F165" s="2"/>
      <c r="G165" s="2"/>
      <c r="H165" s="2"/>
      <c r="I165" s="2"/>
      <c r="J165" s="2"/>
      <c r="K165" s="2"/>
    </row>
    <row r="166" spans="1:11">
      <c r="A166" s="2"/>
      <c r="B166" s="2"/>
      <c r="C166" s="23"/>
      <c r="D166" s="2"/>
      <c r="E166" s="2"/>
      <c r="F166" s="2"/>
      <c r="G166" s="2"/>
      <c r="H166" s="2"/>
      <c r="I166" s="2"/>
      <c r="J166" s="2"/>
      <c r="K166" s="2"/>
    </row>
    <row r="167" spans="1:11">
      <c r="A167" s="2"/>
      <c r="B167" s="2"/>
      <c r="C167" s="23"/>
      <c r="D167" s="2"/>
      <c r="E167" s="2"/>
      <c r="F167" s="2"/>
      <c r="G167" s="2"/>
      <c r="H167" s="2"/>
      <c r="I167" s="2"/>
      <c r="J167" s="2"/>
      <c r="K167" s="2"/>
    </row>
    <row r="168" spans="1:11">
      <c r="A168" s="2"/>
      <c r="B168" s="2"/>
      <c r="C168" s="23"/>
      <c r="D168" s="2"/>
      <c r="E168" s="2"/>
      <c r="F168" s="2"/>
      <c r="G168" s="2"/>
      <c r="H168" s="2"/>
      <c r="I168" s="2"/>
      <c r="J168" s="2"/>
      <c r="K168" s="2"/>
    </row>
    <row r="169" spans="1:11">
      <c r="A169" s="2"/>
      <c r="B169" s="2"/>
      <c r="C169" s="23"/>
      <c r="D169" s="2"/>
      <c r="E169" s="2"/>
      <c r="F169" s="2"/>
      <c r="G169" s="2"/>
      <c r="H169" s="2"/>
      <c r="I169" s="2"/>
      <c r="J169" s="2"/>
      <c r="K169" s="2"/>
    </row>
    <row r="170" spans="1:11">
      <c r="A170" s="2"/>
      <c r="B170" s="2"/>
      <c r="C170" s="23"/>
      <c r="D170" s="2"/>
      <c r="E170" s="2"/>
      <c r="F170" s="2"/>
      <c r="G170" s="2"/>
      <c r="H170" s="2"/>
      <c r="I170" s="2"/>
      <c r="J170" s="2"/>
      <c r="K170" s="2"/>
    </row>
    <row r="171" spans="1:11">
      <c r="A171" s="2"/>
      <c r="B171" s="2"/>
      <c r="C171" s="23"/>
      <c r="D171" s="2"/>
      <c r="E171" s="2"/>
      <c r="F171" s="2"/>
      <c r="G171" s="2"/>
      <c r="H171" s="2"/>
      <c r="I171" s="2"/>
      <c r="J171" s="2"/>
      <c r="K171" s="2"/>
    </row>
    <row r="172" spans="1:11">
      <c r="A172" s="2"/>
      <c r="B172" s="2"/>
      <c r="C172" s="23"/>
      <c r="D172" s="2"/>
      <c r="E172" s="2"/>
      <c r="F172" s="2"/>
      <c r="G172" s="2"/>
      <c r="H172" s="2"/>
      <c r="I172" s="2"/>
      <c r="J172" s="2"/>
      <c r="K172" s="2"/>
    </row>
    <row r="173" spans="1:11">
      <c r="A173" s="2"/>
      <c r="B173" s="2"/>
      <c r="C173" s="23"/>
      <c r="D173" s="2"/>
      <c r="E173" s="2"/>
      <c r="F173" s="2"/>
      <c r="G173" s="2"/>
      <c r="H173" s="2"/>
      <c r="I173" s="2"/>
      <c r="J173" s="2"/>
      <c r="K173" s="2"/>
    </row>
    <row r="174" spans="1:11">
      <c r="A174" s="2"/>
      <c r="B174" s="2"/>
      <c r="C174" s="23"/>
      <c r="D174" s="2"/>
      <c r="E174" s="2"/>
      <c r="F174" s="2"/>
      <c r="G174" s="2"/>
      <c r="H174" s="2"/>
      <c r="I174" s="2"/>
      <c r="J174" s="2"/>
      <c r="K174" s="2"/>
    </row>
    <row r="175" spans="1:11">
      <c r="A175" s="2"/>
      <c r="B175" s="2"/>
      <c r="C175" s="23"/>
      <c r="D175" s="2"/>
      <c r="E175" s="2"/>
      <c r="F175" s="2"/>
      <c r="G175" s="2"/>
      <c r="H175" s="2"/>
      <c r="I175" s="2"/>
      <c r="J175" s="2"/>
      <c r="K175" s="2"/>
    </row>
    <row r="176" spans="1:11">
      <c r="A176" s="2"/>
      <c r="B176" s="2"/>
      <c r="C176" s="23"/>
      <c r="D176" s="2"/>
      <c r="E176" s="2"/>
      <c r="F176" s="2"/>
      <c r="G176" s="2"/>
      <c r="H176" s="2"/>
      <c r="I176" s="2"/>
      <c r="J176" s="2"/>
      <c r="K176" s="2"/>
    </row>
    <row r="177" spans="1:11">
      <c r="A177" s="2"/>
      <c r="B177" s="2"/>
      <c r="C177" s="23"/>
      <c r="D177" s="2"/>
      <c r="E177" s="2"/>
      <c r="F177" s="2"/>
      <c r="G177" s="2"/>
      <c r="H177" s="2"/>
      <c r="I177" s="2"/>
      <c r="J177" s="2"/>
      <c r="K177" s="2"/>
    </row>
    <row r="178" spans="1:11">
      <c r="A178" s="2"/>
      <c r="B178" s="2"/>
      <c r="C178" s="23"/>
      <c r="D178" s="2"/>
      <c r="E178" s="2"/>
      <c r="F178" s="2"/>
      <c r="G178" s="2"/>
      <c r="H178" s="2"/>
      <c r="I178" s="2"/>
      <c r="J178" s="2"/>
      <c r="K178" s="2"/>
    </row>
    <row r="179" spans="1:11">
      <c r="A179" s="2"/>
      <c r="B179" s="2"/>
      <c r="C179" s="23"/>
      <c r="D179" s="2"/>
      <c r="E179" s="2"/>
      <c r="F179" s="2"/>
      <c r="G179" s="2"/>
      <c r="H179" s="2"/>
      <c r="I179" s="2"/>
      <c r="J179" s="2"/>
      <c r="K179" s="2"/>
    </row>
    <row r="180" spans="1:11">
      <c r="A180" s="2"/>
      <c r="B180" s="2"/>
      <c r="C180" s="23"/>
      <c r="D180" s="2"/>
      <c r="E180" s="2"/>
      <c r="F180" s="2"/>
      <c r="G180" s="2"/>
      <c r="H180" s="2"/>
      <c r="I180" s="2"/>
      <c r="J180" s="2"/>
      <c r="K180" s="2"/>
    </row>
    <row r="181" spans="1:11">
      <c r="A181" s="2"/>
      <c r="B181" s="2"/>
      <c r="C181" s="23"/>
      <c r="D181" s="2"/>
      <c r="E181" s="2"/>
      <c r="F181" s="2"/>
      <c r="G181" s="2"/>
      <c r="H181" s="2"/>
      <c r="I181" s="2"/>
      <c r="J181" s="2"/>
      <c r="K181" s="2"/>
    </row>
    <row r="182" spans="1:11">
      <c r="A182" s="2"/>
      <c r="B182" s="2"/>
      <c r="C182" s="23"/>
      <c r="D182" s="2"/>
      <c r="E182" s="2"/>
      <c r="F182" s="2"/>
      <c r="G182" s="2"/>
      <c r="H182" s="2"/>
      <c r="I182" s="2"/>
      <c r="J182" s="2"/>
      <c r="K182" s="2"/>
    </row>
    <row r="183" spans="1:11">
      <c r="A183" s="2"/>
      <c r="B183" s="2"/>
      <c r="C183" s="23"/>
      <c r="D183" s="2"/>
      <c r="E183" s="2"/>
      <c r="F183" s="2"/>
      <c r="G183" s="2"/>
      <c r="H183" s="2"/>
      <c r="I183" s="2"/>
      <c r="J183" s="2"/>
      <c r="K183" s="2"/>
    </row>
    <row r="184" spans="1:11">
      <c r="A184" s="2"/>
      <c r="B184" s="2"/>
      <c r="C184" s="23"/>
      <c r="D184" s="2"/>
      <c r="E184" s="2"/>
      <c r="F184" s="2"/>
      <c r="G184" s="2"/>
      <c r="H184" s="2"/>
      <c r="I184" s="2"/>
      <c r="J184" s="2"/>
      <c r="K184" s="2"/>
    </row>
    <row r="185" spans="1:11">
      <c r="A185" s="2"/>
      <c r="B185" s="2"/>
      <c r="C185" s="23"/>
      <c r="D185" s="2"/>
      <c r="E185" s="2"/>
      <c r="F185" s="2"/>
      <c r="G185" s="2"/>
      <c r="H185" s="2"/>
      <c r="I185" s="2"/>
      <c r="J185" s="2"/>
      <c r="K185" s="2"/>
    </row>
    <row r="186" spans="1:11">
      <c r="A186" s="2"/>
      <c r="B186" s="2"/>
      <c r="C186" s="23"/>
      <c r="D186" s="2"/>
      <c r="E186" s="2"/>
      <c r="F186" s="2"/>
      <c r="G186" s="2"/>
      <c r="H186" s="2"/>
      <c r="I186" s="2"/>
      <c r="J186" s="2"/>
      <c r="K186" s="2"/>
    </row>
    <row r="187" spans="1:11">
      <c r="A187" s="2"/>
      <c r="B187" s="2"/>
      <c r="C187" s="23"/>
      <c r="D187" s="2"/>
      <c r="E187" s="2"/>
      <c r="F187" s="2"/>
      <c r="G187" s="2"/>
      <c r="H187" s="2"/>
      <c r="I187" s="2"/>
      <c r="J187" s="2"/>
      <c r="K187" s="2"/>
    </row>
    <row r="188" spans="1:11">
      <c r="A188" s="2"/>
      <c r="B188" s="2"/>
      <c r="C188" s="23"/>
      <c r="D188" s="2"/>
      <c r="E188" s="2"/>
      <c r="F188" s="2"/>
      <c r="G188" s="2"/>
      <c r="H188" s="2"/>
      <c r="I188" s="2"/>
      <c r="J188" s="2"/>
      <c r="K188" s="2"/>
    </row>
    <row r="189" spans="1:11">
      <c r="A189" s="2"/>
      <c r="B189" s="2"/>
      <c r="C189" s="23"/>
      <c r="D189" s="2"/>
      <c r="E189" s="2"/>
      <c r="F189" s="2"/>
      <c r="G189" s="2"/>
      <c r="H189" s="2"/>
      <c r="I189" s="2"/>
      <c r="J189" s="2"/>
      <c r="K189" s="2"/>
    </row>
  </sheetData>
  <mergeCells count="1">
    <mergeCell ref="A13:I13"/>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88"/>
  <sheetViews>
    <sheetView tabSelected="1" workbookViewId="0">
      <selection activeCell="N19" sqref="N19"/>
    </sheetView>
  </sheetViews>
  <sheetFormatPr defaultColWidth="9" defaultRowHeight="13.5"/>
  <cols>
    <col min="1" max="1" width="20" customWidth="1"/>
    <col min="2" max="3" width="11" customWidth="1"/>
    <col min="4" max="4" width="13.4690265486726" customWidth="1"/>
    <col min="5" max="5" width="11" customWidth="1"/>
    <col min="6" max="6" width="16.1327433628319" customWidth="1"/>
    <col min="7" max="7" width="30.6637168141593" customWidth="1"/>
    <col min="8" max="8" width="13.4690265486726" customWidth="1"/>
    <col min="9" max="11" width="11" customWidth="1"/>
    <col min="12" max="12" width="23.1327433628319" customWidth="1"/>
  </cols>
  <sheetData>
    <row r="1" ht="15" customHeight="1" spans="1:12">
      <c r="A1" s="1" t="s">
        <v>306</v>
      </c>
      <c r="B1" s="1"/>
      <c r="C1" s="1"/>
      <c r="D1" s="1"/>
      <c r="E1" s="1"/>
      <c r="F1" s="1"/>
      <c r="G1" s="1"/>
      <c r="H1" s="1"/>
      <c r="I1" s="1"/>
      <c r="J1" s="1"/>
      <c r="K1" s="1"/>
      <c r="L1" s="1"/>
    </row>
    <row r="2" ht="29.25" spans="1:12">
      <c r="A2" s="3" t="s">
        <v>307</v>
      </c>
      <c r="B2" s="3" t="s">
        <v>308</v>
      </c>
      <c r="C2" s="3" t="s">
        <v>309</v>
      </c>
      <c r="D2" s="3" t="s">
        <v>35</v>
      </c>
      <c r="E2" s="3" t="s">
        <v>310</v>
      </c>
      <c r="F2" s="3" t="s">
        <v>311</v>
      </c>
      <c r="G2" s="13" t="s">
        <v>312</v>
      </c>
      <c r="H2" s="3" t="s">
        <v>313</v>
      </c>
      <c r="I2" s="3" t="s">
        <v>314</v>
      </c>
      <c r="J2" s="3" t="s">
        <v>315</v>
      </c>
      <c r="K2" s="3" t="s">
        <v>316</v>
      </c>
      <c r="L2" s="3" t="s">
        <v>317</v>
      </c>
    </row>
    <row r="3" ht="14.55" customHeight="1" spans="1:12">
      <c r="A3" s="14" t="s">
        <v>318</v>
      </c>
      <c r="B3" s="14" t="s">
        <v>319</v>
      </c>
      <c r="C3" s="14" t="s">
        <v>320</v>
      </c>
      <c r="D3" s="15" t="s">
        <v>321</v>
      </c>
      <c r="E3" s="15" t="s">
        <v>322</v>
      </c>
      <c r="F3" s="14" t="s">
        <v>323</v>
      </c>
      <c r="G3" s="14" t="s">
        <v>324</v>
      </c>
      <c r="H3" s="14" t="s">
        <v>325</v>
      </c>
      <c r="I3" s="14" t="s">
        <v>326</v>
      </c>
      <c r="J3" s="14" t="s">
        <v>327</v>
      </c>
      <c r="K3" s="14">
        <v>1</v>
      </c>
      <c r="L3" s="14"/>
    </row>
    <row r="4" ht="14.55" customHeight="1" spans="1:12">
      <c r="A4" s="16" t="s">
        <v>328</v>
      </c>
      <c r="B4" s="16" t="s">
        <v>329</v>
      </c>
      <c r="C4" s="16" t="s">
        <v>330</v>
      </c>
      <c r="D4" s="15"/>
      <c r="E4" s="15"/>
      <c r="F4" s="16" t="s">
        <v>323</v>
      </c>
      <c r="G4" s="16" t="s">
        <v>324</v>
      </c>
      <c r="H4" s="16" t="s">
        <v>325</v>
      </c>
      <c r="I4" s="16" t="s">
        <v>326</v>
      </c>
      <c r="J4" s="16" t="s">
        <v>327</v>
      </c>
      <c r="K4" s="16">
        <v>1</v>
      </c>
      <c r="L4" s="16"/>
    </row>
    <row r="5" ht="14.55" customHeight="1" spans="1:12">
      <c r="A5" s="16"/>
      <c r="B5" s="16"/>
      <c r="C5" s="16" t="s">
        <v>38</v>
      </c>
      <c r="D5" s="15"/>
      <c r="E5" s="15"/>
      <c r="F5" s="16" t="s">
        <v>323</v>
      </c>
      <c r="G5" s="16" t="s">
        <v>331</v>
      </c>
      <c r="H5" s="16" t="s">
        <v>325</v>
      </c>
      <c r="I5" s="16" t="s">
        <v>326</v>
      </c>
      <c r="J5" s="16" t="s">
        <v>327</v>
      </c>
      <c r="K5" s="16">
        <v>1</v>
      </c>
      <c r="L5" s="16"/>
    </row>
    <row r="6" ht="14.55" customHeight="1" spans="1:12">
      <c r="A6" s="14" t="s">
        <v>332</v>
      </c>
      <c r="B6" s="14" t="s">
        <v>333</v>
      </c>
      <c r="C6" s="14" t="s">
        <v>330</v>
      </c>
      <c r="D6" s="15"/>
      <c r="E6" s="15"/>
      <c r="F6" s="14" t="s">
        <v>323</v>
      </c>
      <c r="G6" s="14" t="s">
        <v>324</v>
      </c>
      <c r="H6" s="14" t="s">
        <v>325</v>
      </c>
      <c r="I6" s="14" t="s">
        <v>326</v>
      </c>
      <c r="J6" s="14" t="s">
        <v>334</v>
      </c>
      <c r="K6" s="14">
        <v>2</v>
      </c>
      <c r="L6" s="14" t="s">
        <v>335</v>
      </c>
    </row>
    <row r="7" ht="14.55" customHeight="1" spans="1:12">
      <c r="A7" s="14"/>
      <c r="B7" s="14"/>
      <c r="C7" s="14" t="s">
        <v>336</v>
      </c>
      <c r="D7" s="15"/>
      <c r="E7" s="15"/>
      <c r="F7" s="14" t="s">
        <v>323</v>
      </c>
      <c r="G7" s="14" t="s">
        <v>324</v>
      </c>
      <c r="H7" s="14" t="s">
        <v>325</v>
      </c>
      <c r="I7" s="14" t="s">
        <v>326</v>
      </c>
      <c r="J7" s="14" t="s">
        <v>334</v>
      </c>
      <c r="K7" s="14">
        <v>2</v>
      </c>
      <c r="L7" s="14" t="s">
        <v>335</v>
      </c>
    </row>
    <row r="8" ht="14.55" customHeight="1" spans="1:12">
      <c r="A8" s="14"/>
      <c r="B8" s="14"/>
      <c r="C8" s="14" t="s">
        <v>337</v>
      </c>
      <c r="D8" s="15"/>
      <c r="E8" s="15"/>
      <c r="F8" s="14" t="s">
        <v>323</v>
      </c>
      <c r="G8" s="14" t="s">
        <v>324</v>
      </c>
      <c r="H8" s="14" t="s">
        <v>325</v>
      </c>
      <c r="I8" s="14" t="s">
        <v>326</v>
      </c>
      <c r="J8" s="14" t="s">
        <v>334</v>
      </c>
      <c r="K8" s="14">
        <v>3</v>
      </c>
      <c r="L8" s="14" t="s">
        <v>338</v>
      </c>
    </row>
    <row r="9" ht="14.55" customHeight="1" spans="1:12">
      <c r="A9" s="14"/>
      <c r="B9" s="14"/>
      <c r="C9" s="14" t="s">
        <v>38</v>
      </c>
      <c r="D9" s="15"/>
      <c r="E9" s="15"/>
      <c r="F9" s="14" t="s">
        <v>323</v>
      </c>
      <c r="G9" s="14" t="s">
        <v>339</v>
      </c>
      <c r="H9" s="14" t="s">
        <v>340</v>
      </c>
      <c r="I9" s="14" t="s">
        <v>341</v>
      </c>
      <c r="J9" s="14" t="s">
        <v>334</v>
      </c>
      <c r="K9" s="14">
        <v>2</v>
      </c>
      <c r="L9" s="14" t="s">
        <v>335</v>
      </c>
    </row>
    <row r="10" ht="24.75" spans="1:12">
      <c r="A10" s="16" t="s">
        <v>342</v>
      </c>
      <c r="B10" s="16" t="s">
        <v>342</v>
      </c>
      <c r="C10" s="16" t="s">
        <v>343</v>
      </c>
      <c r="D10" s="15"/>
      <c r="E10" s="15"/>
      <c r="F10" s="16" t="s">
        <v>344</v>
      </c>
      <c r="G10" s="16" t="s">
        <v>345</v>
      </c>
      <c r="H10" s="16" t="s">
        <v>325</v>
      </c>
      <c r="I10" s="16" t="s">
        <v>346</v>
      </c>
      <c r="J10" s="16" t="s">
        <v>327</v>
      </c>
      <c r="K10" s="16">
        <v>1</v>
      </c>
      <c r="L10" s="16" t="s">
        <v>347</v>
      </c>
    </row>
    <row r="11" spans="1:12">
      <c r="A11" s="2"/>
      <c r="B11" s="2"/>
      <c r="C11" s="2"/>
      <c r="D11" s="2"/>
      <c r="E11" s="2"/>
      <c r="F11" s="2"/>
      <c r="G11" s="2"/>
      <c r="H11" s="2"/>
      <c r="I11" s="2"/>
      <c r="J11" s="2"/>
      <c r="K11" s="2"/>
    </row>
    <row r="12" spans="1:12">
      <c r="A12" s="2"/>
      <c r="B12" s="2"/>
      <c r="C12" s="2"/>
      <c r="D12" s="2"/>
      <c r="E12" s="2"/>
      <c r="F12" s="2"/>
      <c r="G12" s="2"/>
      <c r="H12" s="2"/>
      <c r="I12" s="2"/>
      <c r="J12" s="2"/>
      <c r="K12" s="2"/>
    </row>
    <row r="13" spans="1:12">
      <c r="A13" s="2"/>
      <c r="B13" s="2"/>
      <c r="C13" s="2"/>
      <c r="D13" s="2"/>
      <c r="E13" s="2"/>
      <c r="F13" s="2"/>
      <c r="G13" s="2"/>
      <c r="H13" s="2"/>
      <c r="I13" s="2"/>
      <c r="J13" s="2"/>
      <c r="K13" s="2"/>
    </row>
    <row r="14" spans="1:12">
      <c r="A14" s="2"/>
      <c r="B14" s="2"/>
      <c r="C14" s="2"/>
      <c r="D14" s="2"/>
      <c r="E14" s="2"/>
      <c r="F14" s="2"/>
      <c r="G14" s="2"/>
      <c r="H14" s="2"/>
      <c r="I14" s="2"/>
      <c r="J14" s="2"/>
      <c r="K14" s="2"/>
    </row>
    <row r="15" spans="1:12">
      <c r="A15" s="2"/>
      <c r="B15" s="2"/>
      <c r="C15" s="2"/>
      <c r="D15" s="2"/>
      <c r="E15" s="2"/>
      <c r="F15" s="2"/>
      <c r="G15" s="2"/>
      <c r="H15" s="2"/>
      <c r="I15" s="2"/>
      <c r="J15" s="2"/>
      <c r="K15" s="2"/>
    </row>
    <row r="16" spans="1:12">
      <c r="A16" s="2"/>
      <c r="B16" s="2"/>
      <c r="C16" s="2"/>
      <c r="D16" s="2"/>
      <c r="E16" s="2"/>
      <c r="F16" s="2"/>
      <c r="G16" s="2"/>
      <c r="H16" s="2"/>
      <c r="I16" s="2"/>
      <c r="J16" s="2"/>
      <c r="K16" s="2"/>
    </row>
    <row r="17" spans="1:11">
      <c r="A17" s="2"/>
      <c r="B17" s="2"/>
      <c r="C17" s="2"/>
      <c r="D17" s="2"/>
      <c r="E17" s="2"/>
      <c r="F17" s="2"/>
      <c r="G17" s="2"/>
      <c r="H17" s="2"/>
      <c r="I17" s="2"/>
      <c r="J17" s="2"/>
      <c r="K17" s="2"/>
    </row>
    <row r="18" spans="1:11">
      <c r="A18" s="2"/>
      <c r="B18" s="2"/>
      <c r="C18" s="2"/>
      <c r="D18" s="2"/>
      <c r="E18" s="2"/>
      <c r="F18" s="2"/>
      <c r="G18" s="2"/>
      <c r="H18" s="2"/>
      <c r="I18" s="2"/>
      <c r="J18" s="2"/>
      <c r="K18" s="2"/>
    </row>
    <row r="19" spans="1:11">
      <c r="A19" s="2"/>
      <c r="B19" s="2"/>
      <c r="C19" s="2"/>
      <c r="D19" s="2"/>
      <c r="E19" s="2"/>
      <c r="F19" s="2"/>
      <c r="G19" s="2"/>
      <c r="H19" s="2"/>
      <c r="I19" s="2"/>
      <c r="J19" s="2"/>
      <c r="K19" s="2"/>
    </row>
    <row r="20" spans="1:11">
      <c r="A20" s="2"/>
      <c r="B20" s="2"/>
      <c r="C20" s="2"/>
      <c r="D20" s="2"/>
      <c r="E20" s="2"/>
      <c r="F20" s="2"/>
      <c r="G20" s="2"/>
      <c r="H20" s="2"/>
      <c r="I20" s="2"/>
      <c r="J20" s="2"/>
      <c r="K20" s="2"/>
    </row>
    <row r="21" spans="1:11">
      <c r="A21" s="2"/>
      <c r="B21" s="2"/>
      <c r="C21" s="2"/>
      <c r="D21" s="2"/>
      <c r="E21" s="2"/>
      <c r="F21" s="2"/>
      <c r="G21" s="2"/>
      <c r="H21" s="2"/>
      <c r="I21" s="2"/>
      <c r="J21" s="2"/>
      <c r="K21" s="2"/>
    </row>
    <row r="22" spans="1:11">
      <c r="A22" s="2"/>
      <c r="B22" s="2"/>
      <c r="C22" s="2"/>
      <c r="D22" s="2"/>
      <c r="E22" s="2"/>
      <c r="F22" s="2"/>
      <c r="G22" s="2"/>
      <c r="H22" s="2"/>
      <c r="I22" s="2"/>
      <c r="J22" s="2"/>
      <c r="K22" s="2"/>
    </row>
    <row r="23" spans="1:11">
      <c r="A23" s="2"/>
      <c r="B23" s="2"/>
      <c r="C23" s="2"/>
      <c r="D23" s="2"/>
      <c r="E23" s="2"/>
      <c r="F23" s="2"/>
      <c r="G23" s="2"/>
      <c r="H23" s="2"/>
      <c r="I23" s="2"/>
      <c r="J23" s="2"/>
      <c r="K23" s="2"/>
    </row>
    <row r="24" spans="1:11">
      <c r="A24" s="2"/>
      <c r="B24" s="2"/>
      <c r="C24" s="2"/>
      <c r="D24" s="2"/>
      <c r="E24" s="2"/>
      <c r="F24" s="2"/>
      <c r="G24" s="2"/>
      <c r="H24" s="2"/>
      <c r="I24" s="2"/>
      <c r="J24" s="2"/>
      <c r="K24" s="2"/>
    </row>
    <row r="25" spans="1:11">
      <c r="A25" s="2"/>
      <c r="B25" s="2"/>
      <c r="C25" s="2"/>
      <c r="D25" s="2"/>
      <c r="E25" s="2"/>
      <c r="F25" s="2"/>
      <c r="G25" s="2"/>
      <c r="H25" s="2"/>
      <c r="I25" s="2"/>
      <c r="J25" s="2"/>
      <c r="K25" s="2"/>
    </row>
    <row r="26" spans="1:11">
      <c r="A26" s="2"/>
      <c r="B26" s="2"/>
      <c r="C26" s="2"/>
      <c r="D26" s="2"/>
      <c r="E26" s="2"/>
      <c r="F26" s="2"/>
      <c r="G26" s="2"/>
      <c r="H26" s="2"/>
      <c r="I26" s="2"/>
      <c r="J26" s="2"/>
      <c r="K26" s="2"/>
    </row>
    <row r="27" spans="1:11">
      <c r="A27" s="2"/>
      <c r="B27" s="2"/>
      <c r="C27" s="2"/>
      <c r="D27" s="2"/>
      <c r="E27" s="2"/>
      <c r="F27" s="2"/>
      <c r="G27" s="2"/>
      <c r="H27" s="2"/>
      <c r="I27" s="2"/>
      <c r="J27" s="2"/>
      <c r="K27" s="2"/>
    </row>
    <row r="28" spans="1:11">
      <c r="A28" s="2"/>
      <c r="B28" s="2"/>
      <c r="C28" s="2"/>
      <c r="D28" s="2"/>
      <c r="E28" s="2"/>
      <c r="F28" s="2"/>
      <c r="G28" s="2"/>
      <c r="H28" s="2"/>
      <c r="I28" s="2"/>
      <c r="J28" s="2"/>
      <c r="K28" s="2"/>
    </row>
    <row r="29" spans="1:11">
      <c r="A29" s="2"/>
      <c r="B29" s="2"/>
      <c r="C29" s="2"/>
      <c r="D29" s="2"/>
      <c r="E29" s="2"/>
      <c r="F29" s="2"/>
      <c r="G29" s="2"/>
      <c r="H29" s="2"/>
      <c r="I29" s="2"/>
      <c r="J29" s="2"/>
      <c r="K29" s="2"/>
    </row>
    <row r="30" spans="1:11">
      <c r="A30" s="2"/>
      <c r="B30" s="2"/>
      <c r="C30" s="2"/>
      <c r="D30" s="2"/>
      <c r="E30" s="2"/>
      <c r="F30" s="2"/>
      <c r="G30" s="2"/>
      <c r="H30" s="2"/>
      <c r="I30" s="2"/>
      <c r="J30" s="2"/>
      <c r="K30" s="2"/>
    </row>
    <row r="31" spans="1:11">
      <c r="A31" s="2"/>
      <c r="B31" s="2"/>
      <c r="C31" s="2"/>
      <c r="D31" s="2"/>
      <c r="E31" s="2"/>
      <c r="F31" s="2"/>
      <c r="G31" s="2"/>
      <c r="H31" s="2"/>
      <c r="I31" s="2"/>
      <c r="J31" s="2"/>
      <c r="K31" s="2"/>
    </row>
    <row r="32" spans="1:11">
      <c r="A32" s="2"/>
      <c r="B32" s="2"/>
      <c r="C32" s="2"/>
      <c r="D32" s="2"/>
      <c r="E32" s="2"/>
      <c r="F32" s="2"/>
      <c r="G32" s="2"/>
      <c r="H32" s="2"/>
      <c r="I32" s="2"/>
      <c r="J32" s="2"/>
      <c r="K32" s="2"/>
    </row>
    <row r="33" spans="1:11">
      <c r="A33" s="2"/>
      <c r="B33" s="2"/>
      <c r="C33" s="2"/>
      <c r="D33" s="2"/>
      <c r="E33" s="2"/>
      <c r="F33" s="2"/>
      <c r="G33" s="2"/>
      <c r="H33" s="2"/>
      <c r="I33" s="2"/>
      <c r="J33" s="2"/>
      <c r="K33" s="2"/>
    </row>
    <row r="34" spans="1:11">
      <c r="A34" s="2"/>
      <c r="B34" s="2"/>
      <c r="C34" s="2"/>
      <c r="D34" s="2"/>
      <c r="E34" s="2"/>
      <c r="F34" s="2"/>
      <c r="G34" s="2"/>
      <c r="H34" s="2"/>
      <c r="I34" s="2"/>
      <c r="J34" s="2"/>
      <c r="K34" s="2"/>
    </row>
    <row r="35" spans="1:11">
      <c r="A35" s="2"/>
      <c r="B35" s="2"/>
      <c r="C35" s="2"/>
      <c r="D35" s="2"/>
      <c r="E35" s="2"/>
      <c r="F35" s="2"/>
      <c r="G35" s="2"/>
      <c r="H35" s="2"/>
      <c r="I35" s="2"/>
      <c r="J35" s="2"/>
      <c r="K35" s="2"/>
    </row>
    <row r="36" spans="1:11">
      <c r="A36" s="2"/>
      <c r="B36" s="2"/>
      <c r="C36" s="2"/>
      <c r="D36" s="2"/>
      <c r="E36" s="2"/>
      <c r="F36" s="2"/>
      <c r="G36" s="2"/>
      <c r="H36" s="2"/>
      <c r="I36" s="2"/>
      <c r="J36" s="2"/>
      <c r="K36" s="2"/>
    </row>
    <row r="37" spans="1:11">
      <c r="A37" s="2"/>
      <c r="B37" s="2"/>
      <c r="C37" s="2"/>
      <c r="D37" s="2"/>
      <c r="E37" s="2"/>
      <c r="F37" s="2"/>
      <c r="G37" s="2"/>
      <c r="H37" s="2"/>
      <c r="I37" s="2"/>
      <c r="J37" s="2"/>
      <c r="K37" s="2"/>
    </row>
    <row r="38" spans="1:11">
      <c r="A38" s="2"/>
      <c r="B38" s="2"/>
      <c r="C38" s="2"/>
      <c r="D38" s="2"/>
      <c r="E38" s="2"/>
      <c r="F38" s="2"/>
      <c r="G38" s="2"/>
      <c r="H38" s="2"/>
      <c r="I38" s="2"/>
      <c r="J38" s="2"/>
      <c r="K38" s="2"/>
    </row>
    <row r="39" spans="1:11">
      <c r="A39" s="2"/>
      <c r="B39" s="2"/>
      <c r="C39" s="2"/>
      <c r="D39" s="2"/>
      <c r="E39" s="2"/>
      <c r="F39" s="2"/>
      <c r="G39" s="2"/>
      <c r="H39" s="2"/>
      <c r="I39" s="2"/>
      <c r="J39" s="2"/>
      <c r="K39" s="2"/>
    </row>
    <row r="40" spans="1:11">
      <c r="A40" s="2"/>
      <c r="B40" s="2"/>
      <c r="C40" s="2"/>
      <c r="D40" s="2"/>
      <c r="E40" s="2"/>
      <c r="F40" s="2"/>
      <c r="G40" s="2"/>
      <c r="H40" s="2"/>
      <c r="I40" s="2"/>
      <c r="J40" s="2"/>
      <c r="K40" s="2"/>
    </row>
    <row r="41" spans="1:11">
      <c r="A41" s="2"/>
      <c r="B41" s="2"/>
      <c r="C41" s="2"/>
      <c r="D41" s="2"/>
      <c r="E41" s="2"/>
      <c r="F41" s="2"/>
      <c r="G41" s="2"/>
      <c r="H41" s="2"/>
      <c r="I41" s="2"/>
      <c r="J41" s="2"/>
      <c r="K41" s="2"/>
    </row>
    <row r="42" spans="1:11">
      <c r="A42" s="2"/>
      <c r="B42" s="2"/>
      <c r="C42" s="2"/>
      <c r="D42" s="2"/>
      <c r="E42" s="2"/>
      <c r="F42" s="2"/>
      <c r="G42" s="2"/>
      <c r="H42" s="2"/>
      <c r="I42" s="2"/>
      <c r="J42" s="2"/>
      <c r="K42" s="2"/>
    </row>
    <row r="43" spans="1:11">
      <c r="A43" s="2"/>
      <c r="B43" s="2"/>
      <c r="C43" s="2"/>
      <c r="D43" s="2"/>
      <c r="E43" s="2"/>
      <c r="F43" s="2"/>
      <c r="G43" s="2"/>
      <c r="H43" s="2"/>
      <c r="I43" s="2"/>
      <c r="J43" s="2"/>
      <c r="K43" s="2"/>
    </row>
    <row r="44" spans="1:11">
      <c r="A44" s="2"/>
      <c r="B44" s="2"/>
      <c r="C44" s="2"/>
      <c r="D44" s="2"/>
      <c r="E44" s="2"/>
      <c r="F44" s="2"/>
      <c r="G44" s="2"/>
      <c r="H44" s="2"/>
      <c r="I44" s="2"/>
      <c r="J44" s="2"/>
      <c r="K44" s="2"/>
    </row>
    <row r="45" spans="1:11">
      <c r="A45" s="2"/>
      <c r="B45" s="2"/>
      <c r="C45" s="2"/>
      <c r="D45" s="2"/>
      <c r="E45" s="2"/>
      <c r="F45" s="2"/>
      <c r="G45" s="2"/>
      <c r="H45" s="2"/>
      <c r="I45" s="2"/>
      <c r="J45" s="2"/>
      <c r="K45" s="2"/>
    </row>
    <row r="46" spans="1:11">
      <c r="A46" s="2"/>
      <c r="B46" s="2"/>
      <c r="C46" s="2"/>
      <c r="D46" s="2"/>
      <c r="E46" s="2"/>
      <c r="F46" s="2"/>
      <c r="G46" s="2"/>
      <c r="H46" s="2"/>
      <c r="I46" s="2"/>
      <c r="J46" s="2"/>
      <c r="K46" s="2"/>
    </row>
    <row r="47" spans="1:11">
      <c r="A47" s="2"/>
      <c r="B47" s="2"/>
      <c r="C47" s="2"/>
      <c r="D47" s="2"/>
      <c r="E47" s="2"/>
      <c r="F47" s="2"/>
      <c r="G47" s="2"/>
      <c r="H47" s="2"/>
      <c r="I47" s="2"/>
      <c r="J47" s="2"/>
      <c r="K47" s="2"/>
    </row>
    <row r="48" spans="1:11">
      <c r="A48" s="2"/>
      <c r="B48" s="2"/>
      <c r="C48" s="2"/>
      <c r="D48" s="2"/>
      <c r="E48" s="2"/>
      <c r="F48" s="2"/>
      <c r="G48" s="2"/>
      <c r="H48" s="2"/>
      <c r="I48" s="2"/>
      <c r="J48" s="2"/>
      <c r="K48" s="2"/>
    </row>
    <row r="49" spans="1:11">
      <c r="A49" s="2"/>
      <c r="B49" s="2"/>
      <c r="C49" s="2"/>
      <c r="D49" s="2"/>
      <c r="E49" s="2"/>
      <c r="F49" s="2"/>
      <c r="G49" s="2"/>
      <c r="H49" s="2"/>
      <c r="I49" s="2"/>
      <c r="J49" s="2"/>
      <c r="K49" s="2"/>
    </row>
    <row r="50" spans="1:11">
      <c r="A50" s="2"/>
      <c r="B50" s="2"/>
      <c r="C50" s="2"/>
      <c r="D50" s="2"/>
      <c r="E50" s="2"/>
      <c r="F50" s="2"/>
      <c r="G50" s="2"/>
      <c r="H50" s="2"/>
      <c r="I50" s="2"/>
      <c r="J50" s="2"/>
      <c r="K50" s="2"/>
    </row>
    <row r="51" spans="1:11">
      <c r="A51" s="2"/>
      <c r="B51" s="2"/>
      <c r="C51" s="2"/>
      <c r="D51" s="2"/>
      <c r="E51" s="2"/>
      <c r="F51" s="2"/>
      <c r="G51" s="2"/>
      <c r="H51" s="2"/>
      <c r="I51" s="2"/>
      <c r="J51" s="2"/>
      <c r="K51" s="2"/>
    </row>
    <row r="52" spans="1:11">
      <c r="A52" s="2"/>
      <c r="B52" s="2"/>
      <c r="C52" s="2"/>
      <c r="D52" s="2"/>
      <c r="E52" s="2"/>
      <c r="F52" s="2"/>
      <c r="G52" s="2"/>
      <c r="H52" s="2"/>
      <c r="I52" s="2"/>
      <c r="J52" s="2"/>
      <c r="K52" s="2"/>
    </row>
    <row r="53" spans="1:11">
      <c r="A53" s="2"/>
      <c r="B53" s="2"/>
      <c r="C53" s="2"/>
      <c r="D53" s="2"/>
      <c r="E53" s="2"/>
      <c r="F53" s="2"/>
      <c r="G53" s="2"/>
      <c r="H53" s="2"/>
      <c r="I53" s="2"/>
      <c r="J53" s="2"/>
      <c r="K53" s="2"/>
    </row>
    <row r="54" spans="1:11">
      <c r="A54" s="2"/>
      <c r="B54" s="2"/>
      <c r="C54" s="2"/>
      <c r="D54" s="2"/>
      <c r="E54" s="2"/>
      <c r="F54" s="2"/>
      <c r="G54" s="2"/>
      <c r="H54" s="2"/>
      <c r="I54" s="2"/>
      <c r="J54" s="2"/>
      <c r="K54" s="2"/>
    </row>
    <row r="55" spans="1:11">
      <c r="A55" s="2"/>
      <c r="B55" s="2"/>
      <c r="C55" s="2"/>
      <c r="D55" s="2"/>
      <c r="E55" s="2"/>
      <c r="F55" s="2"/>
      <c r="G55" s="2"/>
      <c r="H55" s="2"/>
      <c r="I55" s="2"/>
      <c r="J55" s="2"/>
      <c r="K55" s="2"/>
    </row>
    <row r="56" spans="1:11">
      <c r="A56" s="2"/>
      <c r="B56" s="2"/>
      <c r="C56" s="2"/>
      <c r="D56" s="2"/>
      <c r="E56" s="2"/>
      <c r="F56" s="2"/>
      <c r="G56" s="2"/>
      <c r="H56" s="2"/>
      <c r="I56" s="2"/>
      <c r="J56" s="2"/>
      <c r="K56" s="2"/>
    </row>
    <row r="57" spans="1:11">
      <c r="A57" s="2"/>
      <c r="B57" s="2"/>
      <c r="C57" s="2"/>
      <c r="D57" s="2"/>
      <c r="E57" s="2"/>
      <c r="F57" s="2"/>
      <c r="G57" s="2"/>
      <c r="H57" s="2"/>
      <c r="I57" s="2"/>
      <c r="J57" s="2"/>
      <c r="K57" s="2"/>
    </row>
    <row r="58" spans="1:11">
      <c r="A58" s="2"/>
      <c r="B58" s="2"/>
      <c r="C58" s="2"/>
      <c r="D58" s="2"/>
      <c r="E58" s="2"/>
      <c r="F58" s="2"/>
      <c r="G58" s="2"/>
      <c r="H58" s="2"/>
      <c r="I58" s="2"/>
      <c r="J58" s="2"/>
      <c r="K58" s="2"/>
    </row>
    <row r="59" spans="1:11">
      <c r="A59" s="2"/>
      <c r="B59" s="2"/>
      <c r="C59" s="2"/>
      <c r="D59" s="2"/>
      <c r="E59" s="2"/>
      <c r="F59" s="2"/>
      <c r="G59" s="2"/>
      <c r="H59" s="2"/>
      <c r="I59" s="2"/>
      <c r="J59" s="2"/>
      <c r="K59" s="2"/>
    </row>
    <row r="60" spans="1:11">
      <c r="A60" s="2"/>
      <c r="B60" s="2"/>
      <c r="C60" s="2"/>
      <c r="D60" s="2"/>
      <c r="E60" s="2"/>
      <c r="F60" s="2"/>
      <c r="G60" s="2"/>
      <c r="H60" s="2"/>
      <c r="I60" s="2"/>
      <c r="J60" s="2"/>
      <c r="K60" s="2"/>
    </row>
    <row r="61" spans="1:11">
      <c r="A61" s="2"/>
      <c r="B61" s="2"/>
      <c r="C61" s="2"/>
      <c r="D61" s="2"/>
      <c r="E61" s="2"/>
      <c r="F61" s="2"/>
      <c r="G61" s="2"/>
      <c r="H61" s="2"/>
      <c r="I61" s="2"/>
      <c r="J61" s="2"/>
      <c r="K61" s="2"/>
    </row>
    <row r="62" spans="1:11">
      <c r="A62" s="2"/>
      <c r="B62" s="2"/>
      <c r="C62" s="2"/>
      <c r="D62" s="2"/>
      <c r="E62" s="2"/>
      <c r="F62" s="2"/>
      <c r="G62" s="2"/>
      <c r="H62" s="2"/>
      <c r="I62" s="2"/>
      <c r="J62" s="2"/>
      <c r="K62" s="2"/>
    </row>
    <row r="63" spans="1:11">
      <c r="A63" s="2"/>
      <c r="B63" s="2"/>
      <c r="C63" s="2"/>
      <c r="D63" s="2"/>
      <c r="E63" s="2"/>
      <c r="F63" s="2"/>
      <c r="G63" s="2"/>
      <c r="H63" s="2"/>
      <c r="I63" s="2"/>
      <c r="J63" s="2"/>
      <c r="K63" s="2"/>
    </row>
    <row r="64" spans="1:11">
      <c r="A64" s="2"/>
      <c r="B64" s="2"/>
      <c r="C64" s="2"/>
      <c r="D64" s="2"/>
      <c r="E64" s="2"/>
      <c r="F64" s="2"/>
      <c r="G64" s="2"/>
      <c r="H64" s="2"/>
      <c r="I64" s="2"/>
      <c r="J64" s="2"/>
      <c r="K64" s="2"/>
    </row>
    <row r="65" spans="1:11">
      <c r="A65" s="2"/>
      <c r="B65" s="2"/>
      <c r="C65" s="2"/>
      <c r="D65" s="2"/>
      <c r="E65" s="2"/>
      <c r="F65" s="2"/>
      <c r="G65" s="2"/>
      <c r="H65" s="2"/>
      <c r="I65" s="2"/>
      <c r="J65" s="2"/>
      <c r="K65" s="2"/>
    </row>
    <row r="66" spans="1:11">
      <c r="A66" s="2"/>
      <c r="B66" s="2"/>
      <c r="C66" s="2"/>
      <c r="D66" s="2"/>
      <c r="E66" s="2"/>
      <c r="F66" s="2"/>
      <c r="G66" s="2"/>
      <c r="H66" s="2"/>
      <c r="I66" s="2"/>
      <c r="J66" s="2"/>
      <c r="K66" s="2"/>
    </row>
    <row r="67" spans="1:11">
      <c r="A67" s="2"/>
      <c r="B67" s="2"/>
      <c r="C67" s="2"/>
      <c r="D67" s="2"/>
      <c r="E67" s="2"/>
      <c r="F67" s="2"/>
      <c r="G67" s="2"/>
      <c r="H67" s="2"/>
      <c r="I67" s="2"/>
      <c r="J67" s="2"/>
      <c r="K67" s="2"/>
    </row>
    <row r="68" spans="1:11">
      <c r="A68" s="2"/>
      <c r="B68" s="2"/>
      <c r="C68" s="2"/>
      <c r="D68" s="2"/>
      <c r="E68" s="2"/>
      <c r="F68" s="2"/>
      <c r="G68" s="2"/>
      <c r="H68" s="2"/>
      <c r="I68" s="2"/>
      <c r="J68" s="2"/>
      <c r="K68" s="2"/>
    </row>
    <row r="69" spans="1:11">
      <c r="A69" s="2"/>
      <c r="B69" s="2"/>
      <c r="C69" s="2"/>
      <c r="D69" s="2"/>
      <c r="E69" s="2"/>
      <c r="F69" s="2"/>
      <c r="G69" s="2"/>
      <c r="H69" s="2"/>
      <c r="I69" s="2"/>
      <c r="J69" s="2"/>
      <c r="K69" s="2"/>
    </row>
    <row r="70" spans="1:11">
      <c r="A70" s="2"/>
      <c r="B70" s="2"/>
      <c r="C70" s="2"/>
      <c r="D70" s="2"/>
      <c r="E70" s="2"/>
      <c r="F70" s="2"/>
      <c r="G70" s="2"/>
      <c r="H70" s="2"/>
      <c r="I70" s="2"/>
      <c r="J70" s="2"/>
      <c r="K70" s="2"/>
    </row>
    <row r="71" spans="1:11">
      <c r="A71" s="2"/>
      <c r="B71" s="2"/>
      <c r="C71" s="2"/>
      <c r="D71" s="2"/>
      <c r="E71" s="2"/>
      <c r="F71" s="2"/>
      <c r="G71" s="2"/>
      <c r="H71" s="2"/>
      <c r="I71" s="2"/>
      <c r="J71" s="2"/>
      <c r="K71" s="2"/>
    </row>
    <row r="72" spans="1:11">
      <c r="A72" s="2"/>
      <c r="B72" s="2"/>
      <c r="C72" s="2"/>
      <c r="D72" s="2"/>
      <c r="E72" s="2"/>
      <c r="F72" s="2"/>
      <c r="G72" s="2"/>
      <c r="H72" s="2"/>
      <c r="I72" s="2"/>
      <c r="J72" s="2"/>
      <c r="K72" s="2"/>
    </row>
    <row r="73" spans="1:11">
      <c r="A73" s="2"/>
      <c r="B73" s="2"/>
      <c r="C73" s="2"/>
      <c r="D73" s="2"/>
      <c r="E73" s="2"/>
      <c r="F73" s="2"/>
      <c r="G73" s="2"/>
      <c r="H73" s="2"/>
      <c r="I73" s="2"/>
      <c r="J73" s="2"/>
      <c r="K73" s="2"/>
    </row>
    <row r="74" spans="1:11">
      <c r="A74" s="2"/>
      <c r="B74" s="2"/>
      <c r="C74" s="2"/>
      <c r="D74" s="2"/>
      <c r="E74" s="2"/>
      <c r="F74" s="2"/>
      <c r="G74" s="2"/>
      <c r="H74" s="2"/>
      <c r="I74" s="2"/>
      <c r="J74" s="2"/>
      <c r="K74" s="2"/>
    </row>
    <row r="75" spans="1:11">
      <c r="A75" s="2"/>
      <c r="B75" s="2"/>
      <c r="C75" s="2"/>
      <c r="D75" s="2"/>
      <c r="E75" s="2"/>
      <c r="F75" s="2"/>
      <c r="G75" s="2"/>
      <c r="H75" s="2"/>
      <c r="I75" s="2"/>
      <c r="J75" s="2"/>
      <c r="K75" s="2"/>
    </row>
    <row r="76" spans="1:11">
      <c r="A76" s="2"/>
      <c r="B76" s="2"/>
      <c r="C76" s="2"/>
      <c r="D76" s="2"/>
      <c r="E76" s="2"/>
      <c r="F76" s="2"/>
      <c r="G76" s="2"/>
      <c r="H76" s="2"/>
      <c r="I76" s="2"/>
      <c r="J76" s="2"/>
      <c r="K76" s="2"/>
    </row>
    <row r="77" spans="1:11">
      <c r="A77" s="2"/>
      <c r="B77" s="2"/>
      <c r="C77" s="2"/>
      <c r="D77" s="2"/>
      <c r="E77" s="2"/>
      <c r="F77" s="2"/>
      <c r="G77" s="2"/>
      <c r="H77" s="2"/>
      <c r="I77" s="2"/>
      <c r="J77" s="2"/>
      <c r="K77" s="2"/>
    </row>
    <row r="78" spans="1:11">
      <c r="A78" s="2"/>
      <c r="B78" s="2"/>
      <c r="C78" s="2"/>
      <c r="D78" s="2"/>
      <c r="E78" s="2"/>
      <c r="F78" s="2"/>
      <c r="G78" s="2"/>
      <c r="H78" s="2"/>
      <c r="I78" s="2"/>
      <c r="J78" s="2"/>
      <c r="K78" s="2"/>
    </row>
    <row r="79" spans="1:11">
      <c r="A79" s="2"/>
      <c r="B79" s="2"/>
      <c r="C79" s="2"/>
      <c r="D79" s="2"/>
      <c r="E79" s="2"/>
      <c r="F79" s="2"/>
      <c r="G79" s="2"/>
      <c r="H79" s="2"/>
      <c r="I79" s="2"/>
      <c r="J79" s="2"/>
      <c r="K79" s="2"/>
    </row>
    <row r="80" spans="1:11">
      <c r="A80" s="2"/>
      <c r="B80" s="2"/>
      <c r="C80" s="2"/>
      <c r="D80" s="2"/>
      <c r="E80" s="2"/>
      <c r="F80" s="2"/>
      <c r="G80" s="2"/>
      <c r="H80" s="2"/>
      <c r="I80" s="2"/>
      <c r="J80" s="2"/>
      <c r="K80" s="2"/>
    </row>
    <row r="81" spans="1:11">
      <c r="A81" s="2"/>
      <c r="B81" s="2"/>
      <c r="C81" s="2"/>
      <c r="D81" s="2"/>
      <c r="E81" s="2"/>
      <c r="F81" s="2"/>
      <c r="G81" s="2"/>
      <c r="H81" s="2"/>
      <c r="I81" s="2"/>
      <c r="J81" s="2"/>
      <c r="K81" s="2"/>
    </row>
    <row r="82" spans="1:11">
      <c r="A82" s="2"/>
      <c r="B82" s="2"/>
      <c r="C82" s="2"/>
      <c r="D82" s="2"/>
      <c r="E82" s="2"/>
      <c r="F82" s="2"/>
      <c r="G82" s="2"/>
      <c r="H82" s="2"/>
      <c r="I82" s="2"/>
      <c r="J82" s="2"/>
      <c r="K82" s="2"/>
    </row>
    <row r="83" spans="1:11">
      <c r="A83" s="2"/>
      <c r="B83" s="2"/>
      <c r="C83" s="2"/>
      <c r="D83" s="2"/>
      <c r="E83" s="2"/>
      <c r="F83" s="2"/>
      <c r="G83" s="2"/>
      <c r="H83" s="2"/>
      <c r="I83" s="2"/>
      <c r="J83" s="2"/>
      <c r="K83" s="2"/>
    </row>
    <row r="84" spans="1:11">
      <c r="A84" s="2"/>
      <c r="B84" s="2"/>
      <c r="C84" s="2"/>
      <c r="D84" s="2"/>
      <c r="E84" s="2"/>
      <c r="F84" s="2"/>
      <c r="G84" s="2"/>
      <c r="H84" s="2"/>
      <c r="I84" s="2"/>
      <c r="J84" s="2"/>
      <c r="K84" s="2"/>
    </row>
    <row r="85" spans="1:11">
      <c r="A85" s="2"/>
      <c r="B85" s="2"/>
      <c r="C85" s="2"/>
      <c r="D85" s="2"/>
      <c r="E85" s="2"/>
      <c r="F85" s="2"/>
      <c r="G85" s="2"/>
      <c r="H85" s="2"/>
      <c r="I85" s="2"/>
      <c r="J85" s="2"/>
      <c r="K85" s="2"/>
    </row>
    <row r="86" spans="1:11">
      <c r="A86" s="2"/>
      <c r="B86" s="2"/>
      <c r="C86" s="2"/>
      <c r="D86" s="2"/>
      <c r="E86" s="2"/>
      <c r="F86" s="2"/>
      <c r="G86" s="2"/>
      <c r="H86" s="2"/>
      <c r="I86" s="2"/>
      <c r="J86" s="2"/>
      <c r="K86" s="2"/>
    </row>
    <row r="87" spans="1:11">
      <c r="A87" s="2"/>
      <c r="B87" s="2"/>
      <c r="C87" s="2"/>
      <c r="D87" s="2"/>
      <c r="E87" s="2"/>
      <c r="F87" s="2"/>
      <c r="G87" s="2"/>
      <c r="H87" s="2"/>
      <c r="I87" s="2"/>
      <c r="J87" s="2"/>
      <c r="K87" s="2"/>
    </row>
    <row r="88" spans="1:11">
      <c r="A88" s="2"/>
      <c r="B88" s="2"/>
      <c r="C88" s="2"/>
      <c r="D88" s="2"/>
      <c r="E88" s="2"/>
      <c r="F88" s="2"/>
      <c r="G88" s="2"/>
      <c r="H88" s="2"/>
      <c r="I88" s="2"/>
      <c r="J88" s="2"/>
      <c r="K88" s="2"/>
    </row>
    <row r="89" spans="1:11">
      <c r="A89" s="2"/>
      <c r="B89" s="2"/>
      <c r="C89" s="2"/>
      <c r="D89" s="2"/>
      <c r="E89" s="2"/>
      <c r="F89" s="2"/>
      <c r="G89" s="2"/>
      <c r="H89" s="2"/>
      <c r="I89" s="2"/>
      <c r="J89" s="2"/>
      <c r="K89" s="2"/>
    </row>
    <row r="90" spans="1:11">
      <c r="A90" s="2"/>
      <c r="B90" s="2"/>
      <c r="C90" s="2"/>
      <c r="D90" s="2"/>
      <c r="E90" s="2"/>
      <c r="F90" s="2"/>
      <c r="G90" s="2"/>
      <c r="H90" s="2"/>
      <c r="I90" s="2"/>
      <c r="J90" s="2"/>
      <c r="K90" s="2"/>
    </row>
    <row r="91" spans="1:11">
      <c r="A91" s="2"/>
      <c r="B91" s="2"/>
      <c r="C91" s="2"/>
      <c r="D91" s="2"/>
      <c r="E91" s="2"/>
      <c r="F91" s="2"/>
      <c r="G91" s="2"/>
      <c r="H91" s="2"/>
      <c r="I91" s="2"/>
      <c r="J91" s="2"/>
      <c r="K91" s="2"/>
    </row>
    <row r="92" spans="1:11">
      <c r="A92" s="2"/>
      <c r="B92" s="2"/>
      <c r="C92" s="2"/>
      <c r="D92" s="2"/>
      <c r="E92" s="2"/>
      <c r="F92" s="2"/>
      <c r="G92" s="2"/>
      <c r="H92" s="2"/>
      <c r="I92" s="2"/>
      <c r="J92" s="2"/>
      <c r="K92" s="2"/>
    </row>
    <row r="93" spans="1:11">
      <c r="A93" s="2"/>
      <c r="B93" s="2"/>
      <c r="C93" s="2"/>
      <c r="D93" s="2"/>
      <c r="E93" s="2"/>
      <c r="F93" s="2"/>
      <c r="G93" s="2"/>
      <c r="H93" s="2"/>
      <c r="I93" s="2"/>
      <c r="J93" s="2"/>
      <c r="K93" s="2"/>
    </row>
    <row r="94" spans="1:11">
      <c r="A94" s="2"/>
      <c r="B94" s="2"/>
      <c r="C94" s="2"/>
      <c r="D94" s="2"/>
      <c r="E94" s="2"/>
      <c r="F94" s="2"/>
      <c r="G94" s="2"/>
      <c r="H94" s="2"/>
      <c r="I94" s="2"/>
      <c r="J94" s="2"/>
      <c r="K94" s="2"/>
    </row>
    <row r="95" spans="1:11">
      <c r="A95" s="2"/>
      <c r="B95" s="2"/>
      <c r="C95" s="2"/>
      <c r="D95" s="2"/>
      <c r="E95" s="2"/>
      <c r="F95" s="2"/>
      <c r="G95" s="2"/>
      <c r="H95" s="2"/>
      <c r="I95" s="2"/>
      <c r="J95" s="2"/>
      <c r="K95" s="2"/>
    </row>
    <row r="96" spans="1:11">
      <c r="A96" s="2"/>
      <c r="B96" s="2"/>
      <c r="C96" s="2"/>
      <c r="D96" s="2"/>
      <c r="E96" s="2"/>
      <c r="F96" s="2"/>
      <c r="G96" s="2"/>
      <c r="H96" s="2"/>
      <c r="I96" s="2"/>
      <c r="J96" s="2"/>
      <c r="K96" s="2"/>
    </row>
    <row r="97" spans="1:11">
      <c r="A97" s="2"/>
      <c r="B97" s="2"/>
      <c r="C97" s="2"/>
      <c r="D97" s="2"/>
      <c r="E97" s="2"/>
      <c r="F97" s="2"/>
      <c r="G97" s="2"/>
      <c r="H97" s="2"/>
      <c r="I97" s="2"/>
      <c r="J97" s="2"/>
      <c r="K97" s="2"/>
    </row>
    <row r="98" spans="1:11">
      <c r="A98" s="2"/>
      <c r="B98" s="2"/>
      <c r="C98" s="2"/>
      <c r="D98" s="2"/>
      <c r="E98" s="2"/>
      <c r="F98" s="2"/>
      <c r="G98" s="2"/>
      <c r="H98" s="2"/>
      <c r="I98" s="2"/>
      <c r="J98" s="2"/>
      <c r="K98" s="2"/>
    </row>
    <row r="99" spans="1:11">
      <c r="A99" s="2"/>
      <c r="B99" s="2"/>
      <c r="C99" s="2"/>
      <c r="D99" s="2"/>
      <c r="E99" s="2"/>
      <c r="F99" s="2"/>
      <c r="G99" s="2"/>
      <c r="H99" s="2"/>
      <c r="I99" s="2"/>
      <c r="J99" s="2"/>
      <c r="K99" s="2"/>
    </row>
    <row r="100" spans="1:11">
      <c r="A100" s="2"/>
      <c r="B100" s="2"/>
      <c r="C100" s="2"/>
      <c r="D100" s="2"/>
      <c r="E100" s="2"/>
      <c r="F100" s="2"/>
      <c r="G100" s="2"/>
      <c r="H100" s="2"/>
      <c r="I100" s="2"/>
      <c r="J100" s="2"/>
      <c r="K100" s="2"/>
    </row>
    <row r="101" spans="1:11">
      <c r="A101" s="2"/>
      <c r="B101" s="2"/>
      <c r="C101" s="2"/>
      <c r="D101" s="2"/>
      <c r="E101" s="2"/>
      <c r="F101" s="2"/>
      <c r="G101" s="2"/>
      <c r="H101" s="2"/>
      <c r="I101" s="2"/>
      <c r="J101" s="2"/>
      <c r="K101" s="2"/>
    </row>
    <row r="102" spans="1:11">
      <c r="A102" s="2"/>
      <c r="B102" s="2"/>
      <c r="C102" s="2"/>
      <c r="D102" s="2"/>
      <c r="E102" s="2"/>
      <c r="F102" s="2"/>
      <c r="G102" s="2"/>
      <c r="H102" s="2"/>
      <c r="I102" s="2"/>
      <c r="J102" s="2"/>
      <c r="K102" s="2"/>
    </row>
    <row r="103" spans="1:11">
      <c r="A103" s="2"/>
      <c r="B103" s="2"/>
      <c r="C103" s="2"/>
      <c r="D103" s="2"/>
      <c r="E103" s="2"/>
      <c r="F103" s="2"/>
      <c r="G103" s="2"/>
      <c r="H103" s="2"/>
      <c r="I103" s="2"/>
      <c r="J103" s="2"/>
      <c r="K103" s="2"/>
    </row>
    <row r="104" spans="1:11">
      <c r="A104" s="2"/>
      <c r="B104" s="2"/>
      <c r="C104" s="2"/>
      <c r="D104" s="2"/>
      <c r="E104" s="2"/>
      <c r="F104" s="2"/>
      <c r="G104" s="2"/>
      <c r="H104" s="2"/>
      <c r="I104" s="2"/>
      <c r="J104" s="2"/>
      <c r="K104" s="2"/>
    </row>
    <row r="105" spans="1:11">
      <c r="A105" s="2"/>
      <c r="B105" s="2"/>
      <c r="C105" s="2"/>
      <c r="D105" s="2"/>
      <c r="E105" s="2"/>
      <c r="F105" s="2"/>
      <c r="G105" s="2"/>
      <c r="H105" s="2"/>
      <c r="I105" s="2"/>
      <c r="J105" s="2"/>
      <c r="K105" s="2"/>
    </row>
    <row r="106" spans="1:11">
      <c r="A106" s="2"/>
      <c r="B106" s="2"/>
      <c r="C106" s="2"/>
      <c r="D106" s="2"/>
      <c r="E106" s="2"/>
      <c r="F106" s="2"/>
      <c r="G106" s="2"/>
      <c r="H106" s="2"/>
      <c r="I106" s="2"/>
      <c r="J106" s="2"/>
      <c r="K106" s="2"/>
    </row>
    <row r="107" spans="1:11">
      <c r="A107" s="2"/>
      <c r="B107" s="2"/>
      <c r="C107" s="2"/>
      <c r="D107" s="2"/>
      <c r="E107" s="2"/>
      <c r="F107" s="2"/>
      <c r="G107" s="2"/>
      <c r="H107" s="2"/>
      <c r="I107" s="2"/>
      <c r="J107" s="2"/>
      <c r="K107" s="2"/>
    </row>
    <row r="108" spans="1:11">
      <c r="A108" s="2"/>
      <c r="B108" s="2"/>
      <c r="C108" s="2"/>
      <c r="D108" s="2"/>
      <c r="E108" s="2"/>
      <c r="F108" s="2"/>
      <c r="G108" s="2"/>
      <c r="H108" s="2"/>
      <c r="I108" s="2"/>
      <c r="J108" s="2"/>
      <c r="K108" s="2"/>
    </row>
    <row r="109" spans="1:11">
      <c r="A109" s="2"/>
      <c r="B109" s="2"/>
      <c r="C109" s="2"/>
      <c r="D109" s="2"/>
      <c r="E109" s="2"/>
      <c r="F109" s="2"/>
      <c r="G109" s="2"/>
      <c r="H109" s="2"/>
      <c r="I109" s="2"/>
      <c r="J109" s="2"/>
      <c r="K109" s="2"/>
    </row>
    <row r="110" spans="1:11">
      <c r="A110" s="2"/>
      <c r="B110" s="2"/>
      <c r="C110" s="2"/>
      <c r="D110" s="2"/>
      <c r="E110" s="2"/>
      <c r="F110" s="2"/>
      <c r="G110" s="2"/>
      <c r="H110" s="2"/>
      <c r="I110" s="2"/>
      <c r="J110" s="2"/>
      <c r="K110" s="2"/>
    </row>
    <row r="111" spans="1:11">
      <c r="A111" s="2"/>
      <c r="B111" s="2"/>
      <c r="C111" s="2"/>
      <c r="D111" s="2"/>
      <c r="E111" s="2"/>
      <c r="F111" s="2"/>
      <c r="G111" s="2"/>
      <c r="H111" s="2"/>
      <c r="I111" s="2"/>
      <c r="J111" s="2"/>
      <c r="K111" s="2"/>
    </row>
    <row r="112" spans="1:11">
      <c r="A112" s="2"/>
      <c r="B112" s="2"/>
      <c r="C112" s="2"/>
      <c r="D112" s="2"/>
      <c r="E112" s="2"/>
      <c r="F112" s="2"/>
      <c r="G112" s="2"/>
      <c r="H112" s="2"/>
      <c r="I112" s="2"/>
      <c r="J112" s="2"/>
      <c r="K112" s="2"/>
    </row>
    <row r="113" spans="1:11">
      <c r="A113" s="2"/>
      <c r="B113" s="2"/>
      <c r="C113" s="2"/>
      <c r="D113" s="2"/>
      <c r="E113" s="2"/>
      <c r="F113" s="2"/>
      <c r="G113" s="2"/>
      <c r="H113" s="2"/>
      <c r="I113" s="2"/>
      <c r="J113" s="2"/>
      <c r="K113" s="2"/>
    </row>
    <row r="114" spans="1:11">
      <c r="A114" s="2"/>
      <c r="B114" s="2"/>
      <c r="C114" s="2"/>
      <c r="D114" s="2"/>
      <c r="E114" s="2"/>
      <c r="F114" s="2"/>
      <c r="G114" s="2"/>
      <c r="H114" s="2"/>
      <c r="I114" s="2"/>
      <c r="J114" s="2"/>
      <c r="K114" s="2"/>
    </row>
    <row r="115" spans="1:11">
      <c r="A115" s="2"/>
      <c r="B115" s="2"/>
      <c r="C115" s="2"/>
      <c r="D115" s="2"/>
      <c r="E115" s="2"/>
      <c r="F115" s="2"/>
      <c r="G115" s="2"/>
      <c r="H115" s="2"/>
      <c r="I115" s="2"/>
      <c r="J115" s="2"/>
      <c r="K115" s="2"/>
    </row>
    <row r="116" spans="1:11">
      <c r="A116" s="2"/>
      <c r="B116" s="2"/>
      <c r="C116" s="2"/>
      <c r="D116" s="2"/>
      <c r="E116" s="2"/>
      <c r="F116" s="2"/>
      <c r="G116" s="2"/>
      <c r="H116" s="2"/>
      <c r="I116" s="2"/>
      <c r="J116" s="2"/>
      <c r="K116" s="2"/>
    </row>
    <row r="117" spans="1:11">
      <c r="A117" s="2"/>
      <c r="B117" s="2"/>
      <c r="C117" s="2"/>
      <c r="D117" s="2"/>
      <c r="E117" s="2"/>
      <c r="F117" s="2"/>
      <c r="G117" s="2"/>
      <c r="H117" s="2"/>
      <c r="I117" s="2"/>
      <c r="J117" s="2"/>
      <c r="K117" s="2"/>
    </row>
    <row r="118" spans="1:11">
      <c r="A118" s="2"/>
      <c r="B118" s="2"/>
      <c r="C118" s="2"/>
      <c r="D118" s="2"/>
      <c r="E118" s="2"/>
      <c r="F118" s="2"/>
      <c r="G118" s="2"/>
      <c r="H118" s="2"/>
      <c r="I118" s="2"/>
      <c r="J118" s="2"/>
      <c r="K118" s="2"/>
    </row>
    <row r="119" spans="1:11">
      <c r="A119" s="2"/>
      <c r="B119" s="2"/>
      <c r="C119" s="2"/>
      <c r="D119" s="2"/>
      <c r="E119" s="2"/>
      <c r="F119" s="2"/>
      <c r="G119" s="2"/>
      <c r="H119" s="2"/>
      <c r="I119" s="2"/>
      <c r="J119" s="2"/>
      <c r="K119" s="2"/>
    </row>
    <row r="120" spans="1:11">
      <c r="A120" s="2"/>
      <c r="B120" s="2"/>
      <c r="C120" s="2"/>
      <c r="D120" s="2"/>
      <c r="E120" s="2"/>
      <c r="F120" s="2"/>
      <c r="G120" s="2"/>
      <c r="H120" s="2"/>
      <c r="I120" s="2"/>
      <c r="J120" s="2"/>
      <c r="K120" s="2"/>
    </row>
    <row r="121" spans="1:11">
      <c r="A121" s="2"/>
      <c r="B121" s="2"/>
      <c r="C121" s="2"/>
      <c r="D121" s="2"/>
      <c r="E121" s="2"/>
      <c r="F121" s="2"/>
      <c r="G121" s="2"/>
      <c r="H121" s="2"/>
      <c r="I121" s="2"/>
      <c r="J121" s="2"/>
      <c r="K121" s="2"/>
    </row>
    <row r="122" spans="1:11">
      <c r="A122" s="2"/>
      <c r="B122" s="2"/>
      <c r="C122" s="2"/>
      <c r="D122" s="2"/>
      <c r="E122" s="2"/>
      <c r="F122" s="2"/>
      <c r="G122" s="2"/>
      <c r="H122" s="2"/>
      <c r="I122" s="2"/>
      <c r="J122" s="2"/>
      <c r="K122" s="2"/>
    </row>
    <row r="123" spans="1:11">
      <c r="A123" s="2"/>
      <c r="B123" s="2"/>
      <c r="C123" s="2"/>
      <c r="D123" s="2"/>
      <c r="E123" s="2"/>
      <c r="F123" s="2"/>
      <c r="G123" s="2"/>
      <c r="H123" s="2"/>
      <c r="I123" s="2"/>
      <c r="J123" s="2"/>
      <c r="K123" s="2"/>
    </row>
    <row r="124" spans="1:11">
      <c r="A124" s="2"/>
      <c r="B124" s="2"/>
      <c r="C124" s="2"/>
      <c r="D124" s="2"/>
      <c r="E124" s="2"/>
      <c r="F124" s="2"/>
      <c r="G124" s="2"/>
      <c r="H124" s="2"/>
      <c r="I124" s="2"/>
      <c r="J124" s="2"/>
      <c r="K124" s="2"/>
    </row>
    <row r="125" spans="1:11">
      <c r="A125" s="2"/>
      <c r="B125" s="2"/>
      <c r="C125" s="2"/>
      <c r="D125" s="2"/>
      <c r="E125" s="2"/>
      <c r="F125" s="2"/>
      <c r="G125" s="2"/>
      <c r="H125" s="2"/>
      <c r="I125" s="2"/>
      <c r="J125" s="2"/>
      <c r="K125" s="2"/>
    </row>
    <row r="126" spans="1:11">
      <c r="A126" s="2"/>
      <c r="B126" s="2"/>
      <c r="C126" s="2"/>
      <c r="D126" s="2"/>
      <c r="E126" s="2"/>
      <c r="F126" s="2"/>
      <c r="G126" s="2"/>
      <c r="H126" s="2"/>
      <c r="I126" s="2"/>
      <c r="J126" s="2"/>
      <c r="K126" s="2"/>
    </row>
    <row r="127" spans="1:11">
      <c r="A127" s="2"/>
      <c r="B127" s="2"/>
      <c r="C127" s="2"/>
      <c r="D127" s="2"/>
      <c r="E127" s="2"/>
      <c r="F127" s="2"/>
      <c r="G127" s="2"/>
      <c r="H127" s="2"/>
      <c r="I127" s="2"/>
      <c r="J127" s="2"/>
      <c r="K127" s="2"/>
    </row>
    <row r="128" spans="1:11">
      <c r="A128" s="2"/>
      <c r="B128" s="2"/>
      <c r="C128" s="2"/>
      <c r="D128" s="2"/>
      <c r="E128" s="2"/>
      <c r="F128" s="2"/>
      <c r="G128" s="2"/>
      <c r="H128" s="2"/>
      <c r="I128" s="2"/>
      <c r="J128" s="2"/>
      <c r="K128" s="2"/>
    </row>
    <row r="129" spans="1:11">
      <c r="A129" s="2"/>
      <c r="B129" s="2"/>
      <c r="C129" s="2"/>
      <c r="D129" s="2"/>
      <c r="E129" s="2"/>
      <c r="F129" s="2"/>
      <c r="G129" s="2"/>
      <c r="H129" s="2"/>
      <c r="I129" s="2"/>
      <c r="J129" s="2"/>
      <c r="K129" s="2"/>
    </row>
    <row r="130" spans="1:11">
      <c r="A130" s="2"/>
      <c r="B130" s="2"/>
      <c r="C130" s="2"/>
      <c r="D130" s="2"/>
      <c r="E130" s="2"/>
      <c r="F130" s="2"/>
      <c r="G130" s="2"/>
      <c r="H130" s="2"/>
      <c r="I130" s="2"/>
      <c r="J130" s="2"/>
      <c r="K130" s="2"/>
    </row>
    <row r="131" spans="1:11">
      <c r="A131" s="2"/>
      <c r="B131" s="2"/>
      <c r="C131" s="2"/>
      <c r="D131" s="2"/>
      <c r="E131" s="2"/>
      <c r="F131" s="2"/>
      <c r="G131" s="2"/>
      <c r="H131" s="2"/>
      <c r="I131" s="2"/>
      <c r="J131" s="2"/>
      <c r="K131" s="2"/>
    </row>
    <row r="132" spans="1:11">
      <c r="A132" s="2"/>
      <c r="B132" s="2"/>
      <c r="C132" s="2"/>
      <c r="D132" s="2"/>
      <c r="E132" s="2"/>
      <c r="F132" s="2"/>
      <c r="G132" s="2"/>
      <c r="H132" s="2"/>
      <c r="I132" s="2"/>
      <c r="J132" s="2"/>
      <c r="K132" s="2"/>
    </row>
    <row r="133" spans="1:11">
      <c r="A133" s="2"/>
      <c r="B133" s="2"/>
      <c r="C133" s="2"/>
      <c r="D133" s="2"/>
      <c r="E133" s="2"/>
      <c r="F133" s="2"/>
      <c r="G133" s="2"/>
      <c r="H133" s="2"/>
      <c r="I133" s="2"/>
      <c r="J133" s="2"/>
      <c r="K133" s="2"/>
    </row>
    <row r="134" spans="1:11">
      <c r="A134" s="2"/>
      <c r="B134" s="2"/>
      <c r="C134" s="2"/>
      <c r="D134" s="2"/>
      <c r="E134" s="2"/>
      <c r="F134" s="2"/>
      <c r="G134" s="2"/>
      <c r="H134" s="2"/>
      <c r="I134" s="2"/>
      <c r="J134" s="2"/>
      <c r="K134" s="2"/>
    </row>
    <row r="135" spans="1:11">
      <c r="A135" s="2"/>
      <c r="B135" s="2"/>
      <c r="C135" s="2"/>
      <c r="D135" s="2"/>
      <c r="E135" s="2"/>
      <c r="F135" s="2"/>
      <c r="G135" s="2"/>
      <c r="H135" s="2"/>
      <c r="I135" s="2"/>
      <c r="J135" s="2"/>
      <c r="K135" s="2"/>
    </row>
    <row r="136" spans="1:11">
      <c r="A136" s="2"/>
      <c r="B136" s="2"/>
      <c r="C136" s="2"/>
      <c r="D136" s="2"/>
      <c r="E136" s="2"/>
      <c r="F136" s="2"/>
      <c r="G136" s="2"/>
      <c r="H136" s="2"/>
      <c r="I136" s="2"/>
      <c r="J136" s="2"/>
      <c r="K136" s="2"/>
    </row>
    <row r="137" spans="1:11">
      <c r="A137" s="2"/>
      <c r="B137" s="2"/>
      <c r="C137" s="2"/>
      <c r="D137" s="2"/>
      <c r="E137" s="2"/>
      <c r="F137" s="2"/>
      <c r="G137" s="2"/>
      <c r="H137" s="2"/>
      <c r="I137" s="2"/>
      <c r="J137" s="2"/>
      <c r="K137" s="2"/>
    </row>
    <row r="138" spans="1:11">
      <c r="A138" s="2"/>
      <c r="B138" s="2"/>
      <c r="C138" s="2"/>
      <c r="D138" s="2"/>
      <c r="E138" s="2"/>
      <c r="F138" s="2"/>
      <c r="G138" s="2"/>
      <c r="H138" s="2"/>
      <c r="I138" s="2"/>
      <c r="J138" s="2"/>
      <c r="K138" s="2"/>
    </row>
    <row r="139" spans="1:11">
      <c r="A139" s="2"/>
      <c r="B139" s="2"/>
      <c r="C139" s="2"/>
      <c r="D139" s="2"/>
      <c r="E139" s="2"/>
      <c r="F139" s="2"/>
      <c r="G139" s="2"/>
      <c r="H139" s="2"/>
      <c r="I139" s="2"/>
      <c r="J139" s="2"/>
      <c r="K139" s="2"/>
    </row>
    <row r="140" spans="1:11">
      <c r="A140" s="2"/>
      <c r="B140" s="2"/>
      <c r="C140" s="2"/>
      <c r="D140" s="2"/>
      <c r="E140" s="2"/>
      <c r="F140" s="2"/>
      <c r="G140" s="2"/>
      <c r="H140" s="2"/>
      <c r="I140" s="2"/>
      <c r="J140" s="2"/>
      <c r="K140" s="2"/>
    </row>
    <row r="141" spans="1:11">
      <c r="A141" s="2"/>
      <c r="B141" s="2"/>
      <c r="C141" s="2"/>
      <c r="D141" s="2"/>
      <c r="E141" s="2"/>
      <c r="F141" s="2"/>
      <c r="G141" s="2"/>
      <c r="H141" s="2"/>
      <c r="I141" s="2"/>
      <c r="J141" s="2"/>
      <c r="K141" s="2"/>
    </row>
    <row r="142" spans="1:11">
      <c r="A142" s="2"/>
      <c r="B142" s="2"/>
      <c r="C142" s="2"/>
      <c r="D142" s="2"/>
      <c r="E142" s="2"/>
      <c r="F142" s="2"/>
      <c r="G142" s="2"/>
      <c r="H142" s="2"/>
      <c r="I142" s="2"/>
      <c r="J142" s="2"/>
      <c r="K142" s="2"/>
    </row>
    <row r="143" spans="1:11">
      <c r="A143" s="2"/>
      <c r="B143" s="2"/>
      <c r="C143" s="2"/>
      <c r="D143" s="2"/>
      <c r="E143" s="2"/>
      <c r="F143" s="2"/>
      <c r="G143" s="2"/>
      <c r="H143" s="2"/>
      <c r="I143" s="2"/>
      <c r="J143" s="2"/>
      <c r="K143" s="2"/>
    </row>
    <row r="144" spans="1:11">
      <c r="A144" s="2"/>
      <c r="B144" s="2"/>
      <c r="C144" s="2"/>
      <c r="D144" s="2"/>
      <c r="E144" s="2"/>
      <c r="F144" s="2"/>
      <c r="G144" s="2"/>
      <c r="H144" s="2"/>
      <c r="I144" s="2"/>
      <c r="J144" s="2"/>
      <c r="K144" s="2"/>
    </row>
    <row r="145" spans="1:11">
      <c r="A145" s="2"/>
      <c r="B145" s="2"/>
      <c r="C145" s="2"/>
      <c r="D145" s="2"/>
      <c r="E145" s="2"/>
      <c r="F145" s="2"/>
      <c r="G145" s="2"/>
      <c r="H145" s="2"/>
      <c r="I145" s="2"/>
      <c r="J145" s="2"/>
      <c r="K145" s="2"/>
    </row>
    <row r="146" spans="1:11">
      <c r="A146" s="2"/>
      <c r="B146" s="2"/>
      <c r="C146" s="2"/>
      <c r="D146" s="2"/>
      <c r="E146" s="2"/>
      <c r="F146" s="2"/>
      <c r="G146" s="2"/>
      <c r="H146" s="2"/>
      <c r="I146" s="2"/>
      <c r="J146" s="2"/>
      <c r="K146" s="2"/>
    </row>
    <row r="147" spans="1:11">
      <c r="A147" s="2"/>
      <c r="B147" s="2"/>
      <c r="C147" s="2"/>
      <c r="D147" s="2"/>
      <c r="E147" s="2"/>
      <c r="F147" s="2"/>
      <c r="G147" s="2"/>
      <c r="H147" s="2"/>
      <c r="I147" s="2"/>
      <c r="J147" s="2"/>
      <c r="K147" s="2"/>
    </row>
    <row r="148" spans="1:11">
      <c r="A148" s="2"/>
      <c r="B148" s="2"/>
      <c r="C148" s="2"/>
      <c r="D148" s="2"/>
      <c r="E148" s="2"/>
      <c r="F148" s="2"/>
      <c r="G148" s="2"/>
      <c r="H148" s="2"/>
      <c r="I148" s="2"/>
      <c r="J148" s="2"/>
      <c r="K148" s="2"/>
    </row>
    <row r="149" spans="1:11">
      <c r="A149" s="2"/>
      <c r="B149" s="2"/>
      <c r="C149" s="2"/>
      <c r="D149" s="2"/>
      <c r="E149" s="2"/>
      <c r="F149" s="2"/>
      <c r="G149" s="2"/>
      <c r="H149" s="2"/>
      <c r="I149" s="2"/>
      <c r="J149" s="2"/>
      <c r="K149" s="2"/>
    </row>
    <row r="150" spans="1:11">
      <c r="A150" s="2"/>
      <c r="B150" s="2"/>
      <c r="C150" s="2"/>
      <c r="D150" s="2"/>
      <c r="E150" s="2"/>
      <c r="F150" s="2"/>
      <c r="G150" s="2"/>
      <c r="H150" s="2"/>
      <c r="I150" s="2"/>
      <c r="J150" s="2"/>
      <c r="K150" s="2"/>
    </row>
    <row r="151" spans="1:11">
      <c r="A151" s="2"/>
      <c r="B151" s="2"/>
      <c r="C151" s="2"/>
      <c r="D151" s="2"/>
      <c r="E151" s="2"/>
      <c r="F151" s="2"/>
      <c r="G151" s="2"/>
      <c r="H151" s="2"/>
      <c r="I151" s="2"/>
      <c r="J151" s="2"/>
      <c r="K151" s="2"/>
    </row>
    <row r="152" spans="1:11">
      <c r="A152" s="2"/>
      <c r="B152" s="2"/>
      <c r="C152" s="2"/>
      <c r="D152" s="2"/>
      <c r="E152" s="2"/>
      <c r="F152" s="2"/>
      <c r="G152" s="2"/>
      <c r="H152" s="2"/>
      <c r="I152" s="2"/>
      <c r="J152" s="2"/>
      <c r="K152" s="2"/>
    </row>
    <row r="153" spans="1:11">
      <c r="A153" s="2"/>
      <c r="B153" s="2"/>
      <c r="C153" s="2"/>
      <c r="D153" s="2"/>
      <c r="E153" s="2"/>
      <c r="F153" s="2"/>
      <c r="G153" s="2"/>
      <c r="H153" s="2"/>
      <c r="I153" s="2"/>
      <c r="J153" s="2"/>
      <c r="K153" s="2"/>
    </row>
    <row r="154" spans="1:11">
      <c r="A154" s="2"/>
      <c r="B154" s="2"/>
      <c r="C154" s="2"/>
      <c r="D154" s="2"/>
      <c r="E154" s="2"/>
      <c r="F154" s="2"/>
      <c r="G154" s="2"/>
      <c r="H154" s="2"/>
      <c r="I154" s="2"/>
      <c r="J154" s="2"/>
      <c r="K154" s="2"/>
    </row>
    <row r="155" spans="1:11">
      <c r="A155" s="2"/>
      <c r="B155" s="2"/>
      <c r="C155" s="2"/>
      <c r="D155" s="2"/>
      <c r="E155" s="2"/>
      <c r="F155" s="2"/>
      <c r="G155" s="2"/>
      <c r="H155" s="2"/>
      <c r="I155" s="2"/>
      <c r="J155" s="2"/>
      <c r="K155" s="2"/>
    </row>
    <row r="156" spans="1:11">
      <c r="A156" s="2"/>
      <c r="B156" s="2"/>
      <c r="C156" s="2"/>
      <c r="D156" s="2"/>
      <c r="E156" s="2"/>
      <c r="F156" s="2"/>
      <c r="G156" s="2"/>
      <c r="H156" s="2"/>
      <c r="I156" s="2"/>
      <c r="J156" s="2"/>
      <c r="K156" s="2"/>
    </row>
    <row r="157" spans="1:11">
      <c r="A157" s="2"/>
      <c r="B157" s="2"/>
      <c r="C157" s="2"/>
      <c r="D157" s="2"/>
      <c r="E157" s="2"/>
      <c r="F157" s="2"/>
      <c r="G157" s="2"/>
      <c r="H157" s="2"/>
      <c r="I157" s="2"/>
      <c r="J157" s="2"/>
      <c r="K157" s="2"/>
    </row>
    <row r="158" spans="1:11">
      <c r="A158" s="2"/>
      <c r="B158" s="2"/>
      <c r="C158" s="2"/>
      <c r="D158" s="2"/>
      <c r="E158" s="2"/>
      <c r="F158" s="2"/>
      <c r="G158" s="2"/>
      <c r="H158" s="2"/>
      <c r="I158" s="2"/>
      <c r="J158" s="2"/>
      <c r="K158" s="2"/>
    </row>
    <row r="159" spans="1:11">
      <c r="A159" s="2"/>
      <c r="B159" s="2"/>
      <c r="C159" s="2"/>
      <c r="D159" s="2"/>
      <c r="E159" s="2"/>
      <c r="F159" s="2"/>
      <c r="G159" s="2"/>
      <c r="H159" s="2"/>
      <c r="I159" s="2"/>
      <c r="J159" s="2"/>
      <c r="K159" s="2"/>
    </row>
    <row r="160" spans="1:11">
      <c r="A160" s="2"/>
      <c r="B160" s="2"/>
      <c r="C160" s="2"/>
      <c r="D160" s="2"/>
      <c r="E160" s="2"/>
      <c r="F160" s="2"/>
      <c r="G160" s="2"/>
      <c r="H160" s="2"/>
      <c r="I160" s="2"/>
      <c r="J160" s="2"/>
      <c r="K160" s="2"/>
    </row>
    <row r="161" spans="1:11">
      <c r="A161" s="2"/>
      <c r="B161" s="2"/>
      <c r="C161" s="2"/>
      <c r="D161" s="2"/>
      <c r="E161" s="2"/>
      <c r="F161" s="2"/>
      <c r="G161" s="2"/>
      <c r="H161" s="2"/>
      <c r="I161" s="2"/>
      <c r="J161" s="2"/>
      <c r="K161" s="2"/>
    </row>
    <row r="162" spans="1:11">
      <c r="A162" s="2"/>
      <c r="B162" s="2"/>
      <c r="C162" s="2"/>
      <c r="D162" s="2"/>
      <c r="E162" s="2"/>
      <c r="F162" s="2"/>
      <c r="G162" s="2"/>
      <c r="H162" s="2"/>
      <c r="I162" s="2"/>
      <c r="J162" s="2"/>
      <c r="K162" s="2"/>
    </row>
    <row r="163" spans="1:11">
      <c r="A163" s="2"/>
      <c r="B163" s="2"/>
      <c r="C163" s="2"/>
      <c r="D163" s="2"/>
      <c r="E163" s="2"/>
      <c r="F163" s="2"/>
      <c r="G163" s="2"/>
      <c r="H163" s="2"/>
      <c r="I163" s="2"/>
      <c r="J163" s="2"/>
      <c r="K163" s="2"/>
    </row>
    <row r="164" spans="1:11">
      <c r="A164" s="2"/>
      <c r="B164" s="2"/>
      <c r="C164" s="2"/>
      <c r="D164" s="2"/>
      <c r="E164" s="2"/>
      <c r="F164" s="2"/>
      <c r="G164" s="2"/>
      <c r="H164" s="2"/>
      <c r="I164" s="2"/>
      <c r="J164" s="2"/>
      <c r="K164" s="2"/>
    </row>
    <row r="165" spans="1:11">
      <c r="A165" s="2"/>
      <c r="B165" s="2"/>
      <c r="C165" s="2"/>
      <c r="D165" s="2"/>
      <c r="E165" s="2"/>
      <c r="F165" s="2"/>
      <c r="G165" s="2"/>
      <c r="H165" s="2"/>
      <c r="I165" s="2"/>
      <c r="J165" s="2"/>
      <c r="K165" s="2"/>
    </row>
    <row r="166" spans="1:11">
      <c r="A166" s="2"/>
      <c r="B166" s="2"/>
      <c r="C166" s="2"/>
      <c r="D166" s="2"/>
      <c r="E166" s="2"/>
      <c r="F166" s="2"/>
      <c r="G166" s="2"/>
      <c r="H166" s="2"/>
      <c r="I166" s="2"/>
      <c r="J166" s="2"/>
      <c r="K166" s="2"/>
    </row>
    <row r="167" spans="1:11">
      <c r="A167" s="2"/>
      <c r="B167" s="2"/>
      <c r="C167" s="2"/>
      <c r="D167" s="2"/>
      <c r="E167" s="2"/>
      <c r="F167" s="2"/>
      <c r="G167" s="2"/>
      <c r="H167" s="2"/>
      <c r="I167" s="2"/>
      <c r="J167" s="2"/>
      <c r="K167" s="2"/>
    </row>
    <row r="168" spans="1:11">
      <c r="A168" s="2"/>
      <c r="B168" s="2"/>
      <c r="C168" s="2"/>
      <c r="D168" s="2"/>
      <c r="E168" s="2"/>
      <c r="F168" s="2"/>
      <c r="G168" s="2"/>
      <c r="H168" s="2"/>
      <c r="I168" s="2"/>
      <c r="J168" s="2"/>
      <c r="K168" s="2"/>
    </row>
    <row r="169" spans="1:11">
      <c r="A169" s="2"/>
      <c r="B169" s="2"/>
      <c r="C169" s="2"/>
      <c r="D169" s="2"/>
      <c r="E169" s="2"/>
      <c r="F169" s="2"/>
      <c r="G169" s="2"/>
      <c r="H169" s="2"/>
      <c r="I169" s="2"/>
      <c r="J169" s="2"/>
      <c r="K169" s="2"/>
    </row>
    <row r="170" spans="1:11">
      <c r="A170" s="2"/>
      <c r="B170" s="2"/>
      <c r="C170" s="2"/>
      <c r="D170" s="2"/>
      <c r="E170" s="2"/>
      <c r="F170" s="2"/>
      <c r="G170" s="2"/>
      <c r="H170" s="2"/>
      <c r="I170" s="2"/>
      <c r="J170" s="2"/>
      <c r="K170" s="2"/>
    </row>
    <row r="171" spans="1:11">
      <c r="A171" s="2"/>
      <c r="B171" s="2"/>
      <c r="C171" s="2"/>
      <c r="D171" s="2"/>
      <c r="E171" s="2"/>
      <c r="F171" s="2"/>
      <c r="G171" s="2"/>
      <c r="H171" s="2"/>
      <c r="I171" s="2"/>
      <c r="J171" s="2"/>
      <c r="K171" s="2"/>
    </row>
    <row r="172" spans="1:11">
      <c r="A172" s="2"/>
      <c r="B172" s="2"/>
      <c r="C172" s="2"/>
      <c r="D172" s="2"/>
      <c r="E172" s="2"/>
      <c r="F172" s="2"/>
      <c r="G172" s="2"/>
      <c r="H172" s="2"/>
      <c r="I172" s="2"/>
      <c r="J172" s="2"/>
      <c r="K172" s="2"/>
    </row>
    <row r="173" spans="1:11">
      <c r="A173" s="2"/>
      <c r="B173" s="2"/>
      <c r="C173" s="2"/>
      <c r="D173" s="2"/>
      <c r="E173" s="2"/>
      <c r="F173" s="2"/>
      <c r="G173" s="2"/>
      <c r="H173" s="2"/>
      <c r="I173" s="2"/>
      <c r="J173" s="2"/>
      <c r="K173" s="2"/>
    </row>
    <row r="174" spans="1:11">
      <c r="A174" s="2"/>
      <c r="B174" s="2"/>
      <c r="C174" s="2"/>
      <c r="D174" s="2"/>
      <c r="E174" s="2"/>
      <c r="F174" s="2"/>
      <c r="G174" s="2"/>
      <c r="H174" s="2"/>
      <c r="I174" s="2"/>
      <c r="J174" s="2"/>
      <c r="K174" s="2"/>
    </row>
    <row r="175" spans="1:11">
      <c r="A175" s="2"/>
      <c r="B175" s="2"/>
      <c r="C175" s="2"/>
      <c r="D175" s="2"/>
      <c r="E175" s="2"/>
      <c r="F175" s="2"/>
      <c r="G175" s="2"/>
      <c r="H175" s="2"/>
      <c r="I175" s="2"/>
      <c r="J175" s="2"/>
      <c r="K175" s="2"/>
    </row>
    <row r="176" spans="1:11">
      <c r="A176" s="2"/>
      <c r="B176" s="2"/>
      <c r="C176" s="2"/>
      <c r="D176" s="2"/>
      <c r="E176" s="2"/>
      <c r="F176" s="2"/>
      <c r="G176" s="2"/>
      <c r="H176" s="2"/>
      <c r="I176" s="2"/>
      <c r="J176" s="2"/>
      <c r="K176" s="2"/>
    </row>
    <row r="177" spans="1:11">
      <c r="A177" s="2"/>
      <c r="B177" s="2"/>
      <c r="C177" s="2"/>
      <c r="D177" s="2"/>
      <c r="E177" s="2"/>
      <c r="F177" s="2"/>
      <c r="G177" s="2"/>
      <c r="H177" s="2"/>
      <c r="I177" s="2"/>
      <c r="J177" s="2"/>
      <c r="K177" s="2"/>
    </row>
    <row r="178" spans="1:11">
      <c r="A178" s="2"/>
      <c r="B178" s="2"/>
      <c r="C178" s="2"/>
      <c r="D178" s="2"/>
      <c r="E178" s="2"/>
      <c r="F178" s="2"/>
      <c r="G178" s="2"/>
      <c r="H178" s="2"/>
      <c r="I178" s="2"/>
      <c r="J178" s="2"/>
      <c r="K178" s="2"/>
    </row>
    <row r="179" spans="1:11">
      <c r="A179" s="2"/>
      <c r="B179" s="2"/>
      <c r="C179" s="2"/>
      <c r="D179" s="2"/>
      <c r="E179" s="2"/>
      <c r="F179" s="2"/>
      <c r="G179" s="2"/>
      <c r="H179" s="2"/>
      <c r="I179" s="2"/>
      <c r="J179" s="2"/>
      <c r="K179" s="2"/>
    </row>
    <row r="180" spans="1:11">
      <c r="A180" s="2"/>
      <c r="B180" s="2"/>
      <c r="C180" s="2"/>
      <c r="D180" s="2"/>
      <c r="E180" s="2"/>
      <c r="F180" s="2"/>
      <c r="G180" s="2"/>
      <c r="H180" s="2"/>
      <c r="I180" s="2"/>
      <c r="J180" s="2"/>
      <c r="K180" s="2"/>
    </row>
    <row r="181" spans="1:11">
      <c r="A181" s="2"/>
      <c r="B181" s="2"/>
      <c r="C181" s="2"/>
      <c r="D181" s="2"/>
      <c r="E181" s="2"/>
      <c r="F181" s="2"/>
      <c r="G181" s="2"/>
      <c r="H181" s="2"/>
      <c r="I181" s="2"/>
      <c r="J181" s="2"/>
      <c r="K181" s="2"/>
    </row>
    <row r="182" spans="1:11">
      <c r="A182" s="2"/>
      <c r="B182" s="2"/>
      <c r="C182" s="2"/>
      <c r="D182" s="2"/>
      <c r="E182" s="2"/>
      <c r="F182" s="2"/>
      <c r="G182" s="2"/>
      <c r="H182" s="2"/>
      <c r="I182" s="2"/>
      <c r="J182" s="2"/>
      <c r="K182" s="2"/>
    </row>
    <row r="183" spans="1:11">
      <c r="A183" s="2"/>
      <c r="B183" s="2"/>
      <c r="C183" s="2"/>
      <c r="D183" s="2"/>
      <c r="E183" s="2"/>
      <c r="F183" s="2"/>
      <c r="G183" s="2"/>
      <c r="H183" s="2"/>
      <c r="I183" s="2"/>
      <c r="J183" s="2"/>
      <c r="K183" s="2"/>
    </row>
    <row r="184" spans="1:11">
      <c r="A184" s="2"/>
      <c r="B184" s="2"/>
      <c r="C184" s="2"/>
      <c r="D184" s="2"/>
      <c r="E184" s="2"/>
      <c r="F184" s="2"/>
      <c r="G184" s="2"/>
      <c r="H184" s="2"/>
      <c r="I184" s="2"/>
      <c r="J184" s="2"/>
      <c r="K184" s="2"/>
    </row>
    <row r="185" spans="1:11">
      <c r="A185" s="2"/>
      <c r="B185" s="2"/>
      <c r="C185" s="2"/>
      <c r="D185" s="2"/>
      <c r="E185" s="2"/>
      <c r="F185" s="2"/>
      <c r="G185" s="2"/>
      <c r="H185" s="2"/>
      <c r="I185" s="2"/>
      <c r="J185" s="2"/>
      <c r="K185" s="2"/>
    </row>
    <row r="186" spans="1:11">
      <c r="A186" s="2"/>
      <c r="B186" s="2"/>
      <c r="C186" s="2"/>
      <c r="D186" s="2"/>
      <c r="E186" s="2"/>
      <c r="F186" s="2"/>
      <c r="G186" s="2"/>
      <c r="H186" s="2"/>
      <c r="I186" s="2"/>
      <c r="J186" s="2"/>
      <c r="K186" s="2"/>
    </row>
    <row r="187" spans="1:11">
      <c r="A187" s="2"/>
      <c r="B187" s="2"/>
      <c r="C187" s="2"/>
      <c r="D187" s="2"/>
      <c r="E187" s="2"/>
      <c r="F187" s="2"/>
      <c r="G187" s="2"/>
      <c r="H187" s="2"/>
      <c r="I187" s="2"/>
      <c r="J187" s="2"/>
      <c r="K187" s="2"/>
    </row>
    <row r="188" spans="1:11">
      <c r="A188" s="2"/>
      <c r="B188" s="2"/>
      <c r="C188" s="2"/>
      <c r="D188" s="2"/>
      <c r="E188" s="2"/>
      <c r="F188" s="2"/>
      <c r="G188" s="2"/>
      <c r="H188" s="2"/>
      <c r="I188" s="2"/>
      <c r="J188" s="2"/>
      <c r="K188" s="2"/>
    </row>
  </sheetData>
  <mergeCells count="7">
    <mergeCell ref="A1:L1"/>
    <mergeCell ref="A4:A5"/>
    <mergeCell ref="A6:A9"/>
    <mergeCell ref="B4:B5"/>
    <mergeCell ref="B6:B9"/>
    <mergeCell ref="D3:D10"/>
    <mergeCell ref="E3:E10"/>
  </mergeCells>
  <pageMargins left="0.7" right="0.7" top="0.75" bottom="0.75" header="0.3" footer="0.3"/>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8"/>
  <sheetViews>
    <sheetView workbookViewId="0">
      <selection activeCell="D29" sqref="D29"/>
    </sheetView>
  </sheetViews>
  <sheetFormatPr defaultColWidth="9" defaultRowHeight="13.5"/>
  <cols>
    <col min="1" max="1" width="20" customWidth="1"/>
    <col min="2" max="5" width="11" customWidth="1"/>
    <col min="6" max="6" width="16.1327433628319" customWidth="1"/>
    <col min="7" max="7" width="30.6637168141593" customWidth="1"/>
    <col min="8" max="8" width="44.1327433628319" customWidth="1"/>
    <col min="9" max="11" width="11" customWidth="1"/>
    <col min="12" max="12" width="31.5309734513274" customWidth="1"/>
  </cols>
  <sheetData>
    <row r="1" ht="15" customHeight="1" spans="1:11">
      <c r="A1" s="1" t="s">
        <v>348</v>
      </c>
      <c r="B1" s="1"/>
      <c r="C1" s="1"/>
      <c r="D1" s="1"/>
      <c r="E1" s="1"/>
      <c r="F1" s="1"/>
      <c r="G1" s="1"/>
      <c r="H1" s="1"/>
      <c r="I1" s="2"/>
      <c r="J1" s="2"/>
      <c r="K1" s="2"/>
    </row>
    <row r="2" spans="1:11">
      <c r="A2" s="3" t="s">
        <v>349</v>
      </c>
      <c r="B2" s="3" t="s">
        <v>350</v>
      </c>
      <c r="C2" s="3"/>
      <c r="D2" s="3"/>
      <c r="E2" s="3"/>
      <c r="F2" s="3"/>
      <c r="G2" s="3"/>
      <c r="H2" s="3" t="s">
        <v>351</v>
      </c>
      <c r="I2" s="2"/>
      <c r="J2" s="2"/>
      <c r="K2" s="2"/>
    </row>
    <row r="3" spans="1:11">
      <c r="A3" s="4" t="s">
        <v>352</v>
      </c>
      <c r="B3" s="4" t="s">
        <v>353</v>
      </c>
      <c r="C3" s="5"/>
      <c r="D3" s="5"/>
      <c r="E3" s="5"/>
      <c r="F3" s="5"/>
      <c r="G3" s="5"/>
      <c r="H3" s="6" t="s">
        <v>354</v>
      </c>
      <c r="I3" s="2"/>
      <c r="J3" s="2"/>
      <c r="K3" s="2"/>
    </row>
    <row r="4" spans="1:11">
      <c r="A4" s="7" t="s">
        <v>355</v>
      </c>
      <c r="B4" s="7" t="s">
        <v>356</v>
      </c>
      <c r="C4" s="8"/>
      <c r="D4" s="8"/>
      <c r="E4" s="8"/>
      <c r="F4" s="8"/>
      <c r="G4" s="8"/>
      <c r="H4" s="9" t="s">
        <v>357</v>
      </c>
      <c r="I4" s="2"/>
      <c r="J4" s="2"/>
      <c r="K4" s="2"/>
    </row>
    <row r="5" spans="1:11">
      <c r="A5" s="7" t="s">
        <v>358</v>
      </c>
      <c r="B5" s="10" t="s">
        <v>359</v>
      </c>
      <c r="C5" s="8"/>
      <c r="D5" s="8"/>
      <c r="E5" s="8"/>
      <c r="F5" s="8"/>
      <c r="G5" s="8"/>
      <c r="H5" s="10" t="s">
        <v>360</v>
      </c>
      <c r="I5" s="2"/>
      <c r="J5" s="2"/>
      <c r="K5" s="2"/>
    </row>
    <row r="6" spans="1:11">
      <c r="A6" s="7" t="s">
        <v>361</v>
      </c>
      <c r="B6" s="10" t="s">
        <v>362</v>
      </c>
      <c r="C6" s="8"/>
      <c r="D6" s="8"/>
      <c r="E6" s="8"/>
      <c r="F6" s="8"/>
      <c r="G6" s="8"/>
      <c r="H6" s="11" t="s">
        <v>363</v>
      </c>
      <c r="I6" s="2"/>
      <c r="J6" s="2"/>
      <c r="K6" s="2"/>
    </row>
    <row r="7" spans="1:11">
      <c r="A7" s="7" t="s">
        <v>364</v>
      </c>
      <c r="B7" s="10" t="s">
        <v>365</v>
      </c>
      <c r="C7" s="8"/>
      <c r="D7" s="8"/>
      <c r="E7" s="8"/>
      <c r="F7" s="8"/>
      <c r="G7" s="8"/>
      <c r="H7" s="12" t="s">
        <v>366</v>
      </c>
      <c r="I7" s="2"/>
      <c r="J7" s="2"/>
      <c r="K7" s="2"/>
    </row>
    <row r="8" spans="1:11">
      <c r="A8" s="7" t="s">
        <v>367</v>
      </c>
      <c r="B8" s="7" t="s">
        <v>368</v>
      </c>
      <c r="C8" s="8"/>
      <c r="D8" s="8"/>
      <c r="E8" s="8"/>
      <c r="F8" s="8"/>
      <c r="G8" s="8"/>
      <c r="H8" s="12" t="s">
        <v>366</v>
      </c>
      <c r="I8" s="2"/>
      <c r="J8" s="2"/>
      <c r="K8" s="2"/>
    </row>
    <row r="9" spans="1:11">
      <c r="A9" s="10" t="s">
        <v>369</v>
      </c>
      <c r="B9" s="10" t="s">
        <v>370</v>
      </c>
      <c r="C9" s="8"/>
      <c r="D9" s="8"/>
      <c r="E9" s="8"/>
      <c r="F9" s="8"/>
      <c r="G9" s="8"/>
      <c r="H9" s="11" t="s">
        <v>363</v>
      </c>
      <c r="I9" s="2"/>
      <c r="J9" s="2"/>
      <c r="K9" s="2"/>
    </row>
    <row r="10" spans="1:11">
      <c r="A10" s="7" t="s">
        <v>371</v>
      </c>
      <c r="B10" s="10" t="s">
        <v>372</v>
      </c>
      <c r="C10" s="8"/>
      <c r="D10" s="8"/>
      <c r="E10" s="8"/>
      <c r="F10" s="8"/>
      <c r="G10" s="8"/>
      <c r="H10" s="10" t="s">
        <v>373</v>
      </c>
      <c r="I10" s="2"/>
      <c r="J10" s="2"/>
      <c r="K10" s="2"/>
    </row>
    <row r="11" spans="1:11">
      <c r="A11" s="2"/>
      <c r="B11" s="2"/>
      <c r="C11" s="2"/>
      <c r="D11" s="2"/>
      <c r="E11" s="2"/>
      <c r="F11" s="2"/>
      <c r="G11" s="2"/>
      <c r="H11" s="2"/>
      <c r="I11" s="2"/>
      <c r="J11" s="2"/>
      <c r="K11" s="2"/>
    </row>
    <row r="12" spans="1:11">
      <c r="A12" s="2"/>
      <c r="B12" s="2"/>
      <c r="C12" s="2"/>
      <c r="D12" s="2"/>
      <c r="E12" s="2"/>
      <c r="F12" s="2"/>
      <c r="G12" s="2"/>
      <c r="H12" s="2"/>
      <c r="I12" s="2"/>
      <c r="J12" s="2"/>
      <c r="K12" s="2"/>
    </row>
    <row r="13" spans="1:11">
      <c r="A13" s="2"/>
      <c r="B13" s="2"/>
      <c r="C13" s="2"/>
      <c r="D13" s="2"/>
      <c r="E13" s="2"/>
      <c r="F13" s="2"/>
      <c r="G13" s="2"/>
      <c r="H13" s="2"/>
      <c r="I13" s="2"/>
      <c r="J13" s="2"/>
      <c r="K13" s="2"/>
    </row>
    <row r="14" spans="1:11">
      <c r="A14" s="2"/>
      <c r="B14" s="2"/>
      <c r="C14" s="2"/>
      <c r="D14" s="2"/>
      <c r="E14" s="2"/>
      <c r="F14" s="2"/>
      <c r="G14" s="2"/>
      <c r="H14" s="2"/>
      <c r="I14" s="2"/>
      <c r="J14" s="2"/>
      <c r="K14" s="2"/>
    </row>
    <row r="15" spans="1:11">
      <c r="A15" s="2"/>
      <c r="B15" s="2"/>
      <c r="C15" s="2"/>
      <c r="D15" s="2"/>
      <c r="E15" s="2"/>
      <c r="F15" s="2"/>
      <c r="G15" s="2"/>
      <c r="H15" s="2"/>
      <c r="I15" s="2"/>
      <c r="J15" s="2"/>
      <c r="K15" s="2"/>
    </row>
    <row r="16" spans="1:11">
      <c r="A16" s="2"/>
      <c r="B16" s="2"/>
      <c r="C16" s="2"/>
      <c r="D16" s="2"/>
      <c r="E16" s="2"/>
      <c r="F16" s="2"/>
      <c r="G16" s="2"/>
      <c r="H16" s="2"/>
      <c r="I16" s="2"/>
      <c r="J16" s="2"/>
      <c r="K16" s="2"/>
    </row>
    <row r="17" spans="1:11">
      <c r="A17" s="2"/>
      <c r="B17" s="2"/>
      <c r="C17" s="2"/>
      <c r="D17" s="2"/>
      <c r="E17" s="2"/>
      <c r="F17" s="2"/>
      <c r="G17" s="2"/>
      <c r="H17" s="2"/>
      <c r="I17" s="2"/>
      <c r="J17" s="2"/>
      <c r="K17" s="2"/>
    </row>
    <row r="18" spans="1:11">
      <c r="A18" s="2"/>
      <c r="B18" s="2"/>
      <c r="C18" s="2"/>
      <c r="D18" s="2"/>
      <c r="E18" s="2"/>
      <c r="F18" s="2"/>
      <c r="G18" s="2"/>
      <c r="H18" s="2"/>
      <c r="I18" s="2"/>
      <c r="J18" s="2"/>
      <c r="K18" s="2"/>
    </row>
    <row r="19" spans="1:11">
      <c r="A19" s="2"/>
      <c r="B19" s="2"/>
      <c r="C19" s="2"/>
      <c r="D19" s="2"/>
      <c r="E19" s="2"/>
      <c r="F19" s="2"/>
      <c r="G19" s="2"/>
      <c r="H19" s="2"/>
      <c r="I19" s="2"/>
      <c r="J19" s="2"/>
      <c r="K19" s="2"/>
    </row>
    <row r="20" spans="1:11">
      <c r="A20" s="2"/>
      <c r="B20" s="2"/>
      <c r="C20" s="2"/>
      <c r="D20" s="2"/>
      <c r="E20" s="2"/>
      <c r="F20" s="2"/>
      <c r="G20" s="2"/>
      <c r="H20" s="2"/>
      <c r="I20" s="2"/>
      <c r="J20" s="2"/>
      <c r="K20" s="2"/>
    </row>
    <row r="21" spans="1:11">
      <c r="A21" s="2"/>
      <c r="B21" s="2"/>
      <c r="C21" s="2"/>
      <c r="D21" s="2"/>
      <c r="E21" s="2"/>
      <c r="F21" s="2"/>
      <c r="G21" s="2"/>
      <c r="H21" s="2"/>
      <c r="I21" s="2"/>
      <c r="J21" s="2"/>
      <c r="K21" s="2"/>
    </row>
    <row r="22" spans="1:11">
      <c r="A22" s="2"/>
      <c r="B22" s="2"/>
      <c r="C22" s="2"/>
      <c r="D22" s="2"/>
      <c r="E22" s="2"/>
      <c r="F22" s="2"/>
      <c r="G22" s="2"/>
      <c r="H22" s="2"/>
      <c r="I22" s="2"/>
      <c r="J22" s="2"/>
      <c r="K22" s="2"/>
    </row>
    <row r="23" spans="1:11">
      <c r="A23" s="2"/>
      <c r="B23" s="2"/>
      <c r="C23" s="2"/>
      <c r="D23" s="2"/>
      <c r="E23" s="2"/>
      <c r="F23" s="2"/>
      <c r="G23" s="2"/>
      <c r="H23" s="2"/>
      <c r="I23" s="2"/>
      <c r="J23" s="2"/>
      <c r="K23" s="2"/>
    </row>
    <row r="24" spans="1:11">
      <c r="A24" s="2"/>
      <c r="B24" s="2"/>
      <c r="C24" s="2"/>
      <c r="D24" s="2"/>
      <c r="E24" s="2"/>
      <c r="F24" s="2"/>
      <c r="G24" s="2"/>
      <c r="H24" s="2"/>
      <c r="I24" s="2"/>
      <c r="J24" s="2"/>
      <c r="K24" s="2"/>
    </row>
    <row r="25" spans="1:11">
      <c r="A25" s="2"/>
      <c r="B25" s="2"/>
      <c r="C25" s="2"/>
      <c r="D25" s="2"/>
      <c r="E25" s="2"/>
      <c r="F25" s="2"/>
      <c r="G25" s="2"/>
      <c r="H25" s="2"/>
      <c r="I25" s="2"/>
      <c r="J25" s="2"/>
      <c r="K25" s="2"/>
    </row>
    <row r="26" spans="1:11">
      <c r="A26" s="2"/>
      <c r="B26" s="2"/>
      <c r="C26" s="2"/>
      <c r="D26" s="2"/>
      <c r="E26" s="2"/>
      <c r="F26" s="2"/>
      <c r="G26" s="2"/>
      <c r="H26" s="2"/>
      <c r="I26" s="2"/>
      <c r="J26" s="2"/>
      <c r="K26" s="2"/>
    </row>
    <row r="27" spans="1:11">
      <c r="A27" s="2"/>
      <c r="B27" s="2"/>
      <c r="C27" s="2"/>
      <c r="D27" s="2"/>
      <c r="E27" s="2"/>
      <c r="F27" s="2"/>
      <c r="G27" s="2"/>
      <c r="H27" s="2"/>
      <c r="I27" s="2"/>
      <c r="J27" s="2"/>
      <c r="K27" s="2"/>
    </row>
    <row r="28" spans="1:11">
      <c r="A28" s="2"/>
      <c r="B28" s="2"/>
      <c r="C28" s="2"/>
      <c r="D28" s="2"/>
      <c r="E28" s="2"/>
      <c r="F28" s="2"/>
      <c r="G28" s="2"/>
      <c r="H28" s="2"/>
      <c r="I28" s="2"/>
      <c r="J28" s="2"/>
      <c r="K28" s="2"/>
    </row>
    <row r="29" spans="1:11">
      <c r="A29" s="2"/>
      <c r="B29" s="2"/>
      <c r="C29" s="2"/>
      <c r="D29" s="2"/>
      <c r="E29" s="2"/>
      <c r="F29" s="2"/>
      <c r="G29" s="2"/>
      <c r="H29" s="2"/>
      <c r="I29" s="2"/>
      <c r="J29" s="2"/>
      <c r="K29" s="2"/>
    </row>
    <row r="30" spans="1:11">
      <c r="A30" s="2"/>
      <c r="B30" s="2"/>
      <c r="C30" s="2"/>
      <c r="D30" s="2"/>
      <c r="E30" s="2"/>
      <c r="F30" s="2"/>
      <c r="G30" s="2"/>
      <c r="H30" s="2"/>
      <c r="I30" s="2"/>
      <c r="J30" s="2"/>
      <c r="K30" s="2"/>
    </row>
    <row r="31" spans="1:11">
      <c r="A31" s="2"/>
      <c r="B31" s="2"/>
      <c r="C31" s="2"/>
      <c r="D31" s="2"/>
      <c r="E31" s="2"/>
      <c r="F31" s="2"/>
      <c r="G31" s="2"/>
      <c r="H31" s="2"/>
      <c r="I31" s="2"/>
      <c r="J31" s="2"/>
      <c r="K31" s="2"/>
    </row>
    <row r="32" spans="1:11">
      <c r="A32" s="2"/>
      <c r="B32" s="2"/>
      <c r="C32" s="2"/>
      <c r="D32" s="2"/>
      <c r="E32" s="2"/>
      <c r="F32" s="2"/>
      <c r="G32" s="2"/>
      <c r="H32" s="2"/>
      <c r="I32" s="2"/>
      <c r="J32" s="2"/>
      <c r="K32" s="2"/>
    </row>
    <row r="33" spans="1:11">
      <c r="A33" s="2"/>
      <c r="B33" s="2"/>
      <c r="C33" s="2"/>
      <c r="D33" s="2"/>
      <c r="E33" s="2"/>
      <c r="F33" s="2"/>
      <c r="G33" s="2"/>
      <c r="H33" s="2"/>
      <c r="I33" s="2"/>
      <c r="J33" s="2"/>
      <c r="K33" s="2"/>
    </row>
    <row r="34" spans="1:11">
      <c r="A34" s="2"/>
      <c r="B34" s="2"/>
      <c r="C34" s="2"/>
      <c r="D34" s="2"/>
      <c r="E34" s="2"/>
      <c r="F34" s="2"/>
      <c r="G34" s="2"/>
      <c r="H34" s="2"/>
      <c r="I34" s="2"/>
      <c r="J34" s="2"/>
      <c r="K34" s="2"/>
    </row>
    <row r="35" spans="1:11">
      <c r="A35" s="2"/>
      <c r="B35" s="2"/>
      <c r="C35" s="2"/>
      <c r="D35" s="2"/>
      <c r="E35" s="2"/>
      <c r="F35" s="2"/>
      <c r="G35" s="2"/>
      <c r="H35" s="2"/>
      <c r="I35" s="2"/>
      <c r="J35" s="2"/>
      <c r="K35" s="2"/>
    </row>
    <row r="36" spans="1:11">
      <c r="A36" s="2"/>
      <c r="B36" s="2"/>
      <c r="C36" s="2"/>
      <c r="D36" s="2"/>
      <c r="E36" s="2"/>
      <c r="F36" s="2"/>
      <c r="G36" s="2"/>
      <c r="H36" s="2"/>
      <c r="I36" s="2"/>
      <c r="J36" s="2"/>
      <c r="K36" s="2"/>
    </row>
    <row r="37" spans="1:11">
      <c r="A37" s="2"/>
      <c r="B37" s="2"/>
      <c r="C37" s="2"/>
      <c r="D37" s="2"/>
      <c r="E37" s="2"/>
      <c r="F37" s="2"/>
      <c r="G37" s="2"/>
      <c r="H37" s="2"/>
      <c r="I37" s="2"/>
      <c r="J37" s="2"/>
      <c r="K37" s="2"/>
    </row>
    <row r="38" spans="1:11">
      <c r="A38" s="2"/>
      <c r="B38" s="2"/>
      <c r="C38" s="2"/>
      <c r="D38" s="2"/>
      <c r="E38" s="2"/>
      <c r="F38" s="2"/>
      <c r="G38" s="2"/>
      <c r="H38" s="2"/>
      <c r="I38" s="2"/>
      <c r="J38" s="2"/>
      <c r="K38" s="2"/>
    </row>
    <row r="39" spans="1:11">
      <c r="A39" s="2"/>
      <c r="B39" s="2"/>
      <c r="C39" s="2"/>
      <c r="D39" s="2"/>
      <c r="E39" s="2"/>
      <c r="F39" s="2"/>
      <c r="G39" s="2"/>
      <c r="H39" s="2"/>
      <c r="I39" s="2"/>
      <c r="J39" s="2"/>
      <c r="K39" s="2"/>
    </row>
    <row r="40" spans="1:11">
      <c r="A40" s="2"/>
      <c r="B40" s="2"/>
      <c r="C40" s="2"/>
      <c r="D40" s="2"/>
      <c r="E40" s="2"/>
      <c r="F40" s="2"/>
      <c r="G40" s="2"/>
      <c r="H40" s="2"/>
      <c r="I40" s="2"/>
      <c r="J40" s="2"/>
      <c r="K40" s="2"/>
    </row>
    <row r="41" spans="1:11">
      <c r="A41" s="2"/>
      <c r="B41" s="2"/>
      <c r="C41" s="2"/>
      <c r="D41" s="2"/>
      <c r="E41" s="2"/>
      <c r="F41" s="2"/>
      <c r="G41" s="2"/>
      <c r="H41" s="2"/>
      <c r="I41" s="2"/>
      <c r="J41" s="2"/>
      <c r="K41" s="2"/>
    </row>
    <row r="42" spans="1:11">
      <c r="A42" s="2"/>
      <c r="B42" s="2"/>
      <c r="C42" s="2"/>
      <c r="D42" s="2"/>
      <c r="E42" s="2"/>
      <c r="F42" s="2"/>
      <c r="G42" s="2"/>
      <c r="H42" s="2"/>
      <c r="I42" s="2"/>
      <c r="J42" s="2"/>
      <c r="K42" s="2"/>
    </row>
    <row r="43" spans="1:11">
      <c r="A43" s="2"/>
      <c r="B43" s="2"/>
      <c r="C43" s="2"/>
      <c r="D43" s="2"/>
      <c r="E43" s="2"/>
      <c r="F43" s="2"/>
      <c r="G43" s="2"/>
      <c r="H43" s="2"/>
      <c r="I43" s="2"/>
      <c r="J43" s="2"/>
      <c r="K43" s="2"/>
    </row>
    <row r="44" spans="1:11">
      <c r="A44" s="2"/>
      <c r="B44" s="2"/>
      <c r="C44" s="2"/>
      <c r="D44" s="2"/>
      <c r="E44" s="2"/>
      <c r="F44" s="2"/>
      <c r="G44" s="2"/>
      <c r="H44" s="2"/>
      <c r="I44" s="2"/>
      <c r="J44" s="2"/>
      <c r="K44" s="2"/>
    </row>
    <row r="45" spans="1:11">
      <c r="A45" s="2"/>
      <c r="B45" s="2"/>
      <c r="C45" s="2"/>
      <c r="D45" s="2"/>
      <c r="E45" s="2"/>
      <c r="F45" s="2"/>
      <c r="G45" s="2"/>
      <c r="H45" s="2"/>
      <c r="I45" s="2"/>
      <c r="J45" s="2"/>
      <c r="K45" s="2"/>
    </row>
    <row r="46" spans="1:11">
      <c r="A46" s="2"/>
      <c r="B46" s="2"/>
      <c r="C46" s="2"/>
      <c r="D46" s="2"/>
      <c r="E46" s="2"/>
      <c r="F46" s="2"/>
      <c r="G46" s="2"/>
      <c r="H46" s="2"/>
      <c r="I46" s="2"/>
      <c r="J46" s="2"/>
      <c r="K46" s="2"/>
    </row>
    <row r="47" spans="1:11">
      <c r="A47" s="2"/>
      <c r="B47" s="2"/>
      <c r="C47" s="2"/>
      <c r="D47" s="2"/>
      <c r="E47" s="2"/>
      <c r="F47" s="2"/>
      <c r="G47" s="2"/>
      <c r="H47" s="2"/>
      <c r="I47" s="2"/>
      <c r="J47" s="2"/>
      <c r="K47" s="2"/>
    </row>
    <row r="48" spans="1:11">
      <c r="A48" s="2"/>
      <c r="B48" s="2"/>
      <c r="C48" s="2"/>
      <c r="D48" s="2"/>
      <c r="E48" s="2"/>
      <c r="F48" s="2"/>
      <c r="G48" s="2"/>
      <c r="H48" s="2"/>
      <c r="I48" s="2"/>
      <c r="J48" s="2"/>
      <c r="K48" s="2"/>
    </row>
    <row r="49" spans="1:11">
      <c r="A49" s="2"/>
      <c r="B49" s="2"/>
      <c r="C49" s="2"/>
      <c r="D49" s="2"/>
      <c r="E49" s="2"/>
      <c r="F49" s="2"/>
      <c r="G49" s="2"/>
      <c r="H49" s="2"/>
      <c r="I49" s="2"/>
      <c r="J49" s="2"/>
      <c r="K49" s="2"/>
    </row>
    <row r="50" spans="1:11">
      <c r="A50" s="2"/>
      <c r="B50" s="2"/>
      <c r="C50" s="2"/>
      <c r="D50" s="2"/>
      <c r="E50" s="2"/>
      <c r="F50" s="2"/>
      <c r="G50" s="2"/>
      <c r="H50" s="2"/>
      <c r="I50" s="2"/>
      <c r="J50" s="2"/>
      <c r="K50" s="2"/>
    </row>
    <row r="51" spans="1:11">
      <c r="A51" s="2"/>
      <c r="B51" s="2"/>
      <c r="C51" s="2"/>
      <c r="D51" s="2"/>
      <c r="E51" s="2"/>
      <c r="F51" s="2"/>
      <c r="G51" s="2"/>
      <c r="H51" s="2"/>
      <c r="I51" s="2"/>
      <c r="J51" s="2"/>
      <c r="K51" s="2"/>
    </row>
    <row r="52" spans="1:11">
      <c r="A52" s="2"/>
      <c r="B52" s="2"/>
      <c r="C52" s="2"/>
      <c r="D52" s="2"/>
      <c r="E52" s="2"/>
      <c r="F52" s="2"/>
      <c r="G52" s="2"/>
      <c r="H52" s="2"/>
      <c r="I52" s="2"/>
      <c r="J52" s="2"/>
      <c r="K52" s="2"/>
    </row>
    <row r="53" spans="1:11">
      <c r="A53" s="2"/>
      <c r="B53" s="2"/>
      <c r="C53" s="2"/>
      <c r="D53" s="2"/>
      <c r="E53" s="2"/>
      <c r="F53" s="2"/>
      <c r="G53" s="2"/>
      <c r="H53" s="2"/>
      <c r="I53" s="2"/>
      <c r="J53" s="2"/>
      <c r="K53" s="2"/>
    </row>
    <row r="54" spans="1:11">
      <c r="A54" s="2"/>
      <c r="B54" s="2"/>
      <c r="C54" s="2"/>
      <c r="D54" s="2"/>
      <c r="E54" s="2"/>
      <c r="F54" s="2"/>
      <c r="G54" s="2"/>
      <c r="H54" s="2"/>
      <c r="I54" s="2"/>
      <c r="J54" s="2"/>
      <c r="K54" s="2"/>
    </row>
    <row r="55" spans="1:11">
      <c r="A55" s="2"/>
      <c r="B55" s="2"/>
      <c r="C55" s="2"/>
      <c r="D55" s="2"/>
      <c r="E55" s="2"/>
      <c r="F55" s="2"/>
      <c r="G55" s="2"/>
      <c r="H55" s="2"/>
      <c r="I55" s="2"/>
      <c r="J55" s="2"/>
      <c r="K55" s="2"/>
    </row>
    <row r="56" spans="1:11">
      <c r="A56" s="2"/>
      <c r="B56" s="2"/>
      <c r="C56" s="2"/>
      <c r="D56" s="2"/>
      <c r="E56" s="2"/>
      <c r="F56" s="2"/>
      <c r="G56" s="2"/>
      <c r="H56" s="2"/>
      <c r="I56" s="2"/>
      <c r="J56" s="2"/>
      <c r="K56" s="2"/>
    </row>
    <row r="57" spans="1:11">
      <c r="A57" s="2"/>
      <c r="B57" s="2"/>
      <c r="C57" s="2"/>
      <c r="D57" s="2"/>
      <c r="E57" s="2"/>
      <c r="F57" s="2"/>
      <c r="G57" s="2"/>
      <c r="H57" s="2"/>
      <c r="I57" s="2"/>
      <c r="J57" s="2"/>
      <c r="K57" s="2"/>
    </row>
    <row r="58" spans="1:11">
      <c r="A58" s="2"/>
      <c r="B58" s="2"/>
      <c r="C58" s="2"/>
      <c r="D58" s="2"/>
      <c r="E58" s="2"/>
      <c r="F58" s="2"/>
      <c r="G58" s="2"/>
      <c r="H58" s="2"/>
      <c r="I58" s="2"/>
      <c r="J58" s="2"/>
      <c r="K58" s="2"/>
    </row>
    <row r="59" spans="1:11">
      <c r="A59" s="2"/>
      <c r="B59" s="2"/>
      <c r="C59" s="2"/>
      <c r="D59" s="2"/>
      <c r="E59" s="2"/>
      <c r="F59" s="2"/>
      <c r="G59" s="2"/>
      <c r="H59" s="2"/>
      <c r="I59" s="2"/>
      <c r="J59" s="2"/>
      <c r="K59" s="2"/>
    </row>
    <row r="60" spans="1:11">
      <c r="A60" s="2"/>
      <c r="B60" s="2"/>
      <c r="C60" s="2"/>
      <c r="D60" s="2"/>
      <c r="E60" s="2"/>
      <c r="F60" s="2"/>
      <c r="G60" s="2"/>
      <c r="H60" s="2"/>
      <c r="I60" s="2"/>
      <c r="J60" s="2"/>
      <c r="K60" s="2"/>
    </row>
    <row r="61" spans="1:11">
      <c r="A61" s="2"/>
      <c r="B61" s="2"/>
      <c r="C61" s="2"/>
      <c r="D61" s="2"/>
      <c r="E61" s="2"/>
      <c r="F61" s="2"/>
      <c r="G61" s="2"/>
      <c r="H61" s="2"/>
      <c r="I61" s="2"/>
      <c r="J61" s="2"/>
      <c r="K61" s="2"/>
    </row>
    <row r="62" spans="1:11">
      <c r="A62" s="2"/>
      <c r="B62" s="2"/>
      <c r="C62" s="2"/>
      <c r="D62" s="2"/>
      <c r="E62" s="2"/>
      <c r="F62" s="2"/>
      <c r="G62" s="2"/>
      <c r="H62" s="2"/>
      <c r="I62" s="2"/>
      <c r="J62" s="2"/>
      <c r="K62" s="2"/>
    </row>
    <row r="63" spans="1:11">
      <c r="A63" s="2"/>
      <c r="B63" s="2"/>
      <c r="C63" s="2"/>
      <c r="D63" s="2"/>
      <c r="E63" s="2"/>
      <c r="F63" s="2"/>
      <c r="G63" s="2"/>
      <c r="H63" s="2"/>
      <c r="I63" s="2"/>
      <c r="J63" s="2"/>
      <c r="K63" s="2"/>
    </row>
    <row r="64" spans="1:11">
      <c r="A64" s="2"/>
      <c r="B64" s="2"/>
      <c r="C64" s="2"/>
      <c r="D64" s="2"/>
      <c r="E64" s="2"/>
      <c r="F64" s="2"/>
      <c r="G64" s="2"/>
      <c r="H64" s="2"/>
      <c r="I64" s="2"/>
      <c r="J64" s="2"/>
      <c r="K64" s="2"/>
    </row>
    <row r="65" spans="1:11">
      <c r="A65" s="2"/>
      <c r="B65" s="2"/>
      <c r="C65" s="2"/>
      <c r="D65" s="2"/>
      <c r="E65" s="2"/>
      <c r="F65" s="2"/>
      <c r="G65" s="2"/>
      <c r="H65" s="2"/>
      <c r="I65" s="2"/>
      <c r="J65" s="2"/>
      <c r="K65" s="2"/>
    </row>
    <row r="66" spans="1:11">
      <c r="A66" s="2"/>
      <c r="B66" s="2"/>
      <c r="C66" s="2"/>
      <c r="D66" s="2"/>
      <c r="E66" s="2"/>
      <c r="F66" s="2"/>
      <c r="G66" s="2"/>
      <c r="H66" s="2"/>
      <c r="I66" s="2"/>
      <c r="J66" s="2"/>
      <c r="K66" s="2"/>
    </row>
    <row r="67" spans="1:11">
      <c r="A67" s="2"/>
      <c r="B67" s="2"/>
      <c r="C67" s="2"/>
      <c r="D67" s="2"/>
      <c r="E67" s="2"/>
      <c r="F67" s="2"/>
      <c r="G67" s="2"/>
      <c r="H67" s="2"/>
      <c r="I67" s="2"/>
      <c r="J67" s="2"/>
      <c r="K67" s="2"/>
    </row>
    <row r="68" spans="1:11">
      <c r="A68" s="2"/>
      <c r="B68" s="2"/>
      <c r="C68" s="2"/>
      <c r="D68" s="2"/>
      <c r="E68" s="2"/>
      <c r="F68" s="2"/>
      <c r="G68" s="2"/>
      <c r="H68" s="2"/>
      <c r="I68" s="2"/>
      <c r="J68" s="2"/>
      <c r="K68" s="2"/>
    </row>
    <row r="69" spans="1:11">
      <c r="A69" s="2"/>
      <c r="B69" s="2"/>
      <c r="C69" s="2"/>
      <c r="D69" s="2"/>
      <c r="E69" s="2"/>
      <c r="F69" s="2"/>
      <c r="G69" s="2"/>
      <c r="H69" s="2"/>
      <c r="I69" s="2"/>
      <c r="J69" s="2"/>
      <c r="K69" s="2"/>
    </row>
    <row r="70" spans="1:11">
      <c r="A70" s="2"/>
      <c r="B70" s="2"/>
      <c r="C70" s="2"/>
      <c r="D70" s="2"/>
      <c r="E70" s="2"/>
      <c r="F70" s="2"/>
      <c r="G70" s="2"/>
      <c r="H70" s="2"/>
      <c r="I70" s="2"/>
      <c r="J70" s="2"/>
      <c r="K70" s="2"/>
    </row>
    <row r="71" spans="1:11">
      <c r="A71" s="2"/>
      <c r="B71" s="2"/>
      <c r="C71" s="2"/>
      <c r="D71" s="2"/>
      <c r="E71" s="2"/>
      <c r="F71" s="2"/>
      <c r="G71" s="2"/>
      <c r="H71" s="2"/>
      <c r="I71" s="2"/>
      <c r="J71" s="2"/>
      <c r="K71" s="2"/>
    </row>
    <row r="72" spans="1:11">
      <c r="A72" s="2"/>
      <c r="B72" s="2"/>
      <c r="C72" s="2"/>
      <c r="D72" s="2"/>
      <c r="E72" s="2"/>
      <c r="F72" s="2"/>
      <c r="G72" s="2"/>
      <c r="H72" s="2"/>
      <c r="I72" s="2"/>
      <c r="J72" s="2"/>
      <c r="K72" s="2"/>
    </row>
    <row r="73" spans="1:11">
      <c r="A73" s="2"/>
      <c r="B73" s="2"/>
      <c r="C73" s="2"/>
      <c r="D73" s="2"/>
      <c r="E73" s="2"/>
      <c r="F73" s="2"/>
      <c r="G73" s="2"/>
      <c r="H73" s="2"/>
      <c r="I73" s="2"/>
      <c r="J73" s="2"/>
      <c r="K73" s="2"/>
    </row>
    <row r="74" spans="1:11">
      <c r="A74" s="2"/>
      <c r="B74" s="2"/>
      <c r="C74" s="2"/>
      <c r="D74" s="2"/>
      <c r="E74" s="2"/>
      <c r="F74" s="2"/>
      <c r="G74" s="2"/>
      <c r="H74" s="2"/>
      <c r="I74" s="2"/>
      <c r="J74" s="2"/>
      <c r="K74" s="2"/>
    </row>
    <row r="75" spans="1:11">
      <c r="A75" s="2"/>
      <c r="B75" s="2"/>
      <c r="C75" s="2"/>
      <c r="D75" s="2"/>
      <c r="E75" s="2"/>
      <c r="F75" s="2"/>
      <c r="G75" s="2"/>
      <c r="H75" s="2"/>
      <c r="I75" s="2"/>
      <c r="J75" s="2"/>
      <c r="K75" s="2"/>
    </row>
    <row r="76" spans="1:11">
      <c r="A76" s="2"/>
      <c r="B76" s="2"/>
      <c r="C76" s="2"/>
      <c r="D76" s="2"/>
      <c r="E76" s="2"/>
      <c r="F76" s="2"/>
      <c r="G76" s="2"/>
      <c r="H76" s="2"/>
      <c r="I76" s="2"/>
      <c r="J76" s="2"/>
      <c r="K76" s="2"/>
    </row>
    <row r="77" spans="1:11">
      <c r="A77" s="2"/>
      <c r="B77" s="2"/>
      <c r="C77" s="2"/>
      <c r="D77" s="2"/>
      <c r="E77" s="2"/>
      <c r="F77" s="2"/>
      <c r="G77" s="2"/>
      <c r="H77" s="2"/>
      <c r="I77" s="2"/>
      <c r="J77" s="2"/>
      <c r="K77" s="2"/>
    </row>
    <row r="78" spans="1:11">
      <c r="A78" s="2"/>
      <c r="B78" s="2"/>
      <c r="C78" s="2"/>
      <c r="D78" s="2"/>
      <c r="E78" s="2"/>
      <c r="F78" s="2"/>
      <c r="G78" s="2"/>
      <c r="H78" s="2"/>
      <c r="I78" s="2"/>
      <c r="J78" s="2"/>
      <c r="K78" s="2"/>
    </row>
    <row r="79" spans="1:11">
      <c r="A79" s="2"/>
      <c r="B79" s="2"/>
      <c r="C79" s="2"/>
      <c r="D79" s="2"/>
      <c r="E79" s="2"/>
      <c r="F79" s="2"/>
      <c r="G79" s="2"/>
      <c r="H79" s="2"/>
      <c r="I79" s="2"/>
      <c r="J79" s="2"/>
      <c r="K79" s="2"/>
    </row>
    <row r="80" spans="1:11">
      <c r="A80" s="2"/>
      <c r="B80" s="2"/>
      <c r="C80" s="2"/>
      <c r="D80" s="2"/>
      <c r="E80" s="2"/>
      <c r="F80" s="2"/>
      <c r="G80" s="2"/>
      <c r="H80" s="2"/>
      <c r="I80" s="2"/>
      <c r="J80" s="2"/>
      <c r="K80" s="2"/>
    </row>
    <row r="81" spans="1:11">
      <c r="A81" s="2"/>
      <c r="B81" s="2"/>
      <c r="C81" s="2"/>
      <c r="D81" s="2"/>
      <c r="E81" s="2"/>
      <c r="F81" s="2"/>
      <c r="G81" s="2"/>
      <c r="H81" s="2"/>
      <c r="I81" s="2"/>
      <c r="J81" s="2"/>
      <c r="K81" s="2"/>
    </row>
    <row r="82" spans="1:11">
      <c r="A82" s="2"/>
      <c r="B82" s="2"/>
      <c r="C82" s="2"/>
      <c r="D82" s="2"/>
      <c r="E82" s="2"/>
      <c r="F82" s="2"/>
      <c r="G82" s="2"/>
      <c r="H82" s="2"/>
      <c r="I82" s="2"/>
      <c r="J82" s="2"/>
      <c r="K82" s="2"/>
    </row>
    <row r="83" spans="1:11">
      <c r="A83" s="2"/>
      <c r="B83" s="2"/>
      <c r="C83" s="2"/>
      <c r="D83" s="2"/>
      <c r="E83" s="2"/>
      <c r="F83" s="2"/>
      <c r="G83" s="2"/>
      <c r="H83" s="2"/>
      <c r="I83" s="2"/>
      <c r="J83" s="2"/>
      <c r="K83" s="2"/>
    </row>
    <row r="84" spans="1:11">
      <c r="A84" s="2"/>
      <c r="B84" s="2"/>
      <c r="C84" s="2"/>
      <c r="D84" s="2"/>
      <c r="E84" s="2"/>
      <c r="F84" s="2"/>
      <c r="G84" s="2"/>
      <c r="H84" s="2"/>
      <c r="I84" s="2"/>
      <c r="J84" s="2"/>
      <c r="K84" s="2"/>
    </row>
    <row r="85" spans="1:11">
      <c r="A85" s="2"/>
      <c r="B85" s="2"/>
      <c r="C85" s="2"/>
      <c r="D85" s="2"/>
      <c r="E85" s="2"/>
      <c r="F85" s="2"/>
      <c r="G85" s="2"/>
      <c r="H85" s="2"/>
      <c r="I85" s="2"/>
      <c r="J85" s="2"/>
      <c r="K85" s="2"/>
    </row>
    <row r="86" spans="1:11">
      <c r="A86" s="2"/>
      <c r="B86" s="2"/>
      <c r="C86" s="2"/>
      <c r="D86" s="2"/>
      <c r="E86" s="2"/>
      <c r="F86" s="2"/>
      <c r="G86" s="2"/>
      <c r="H86" s="2"/>
      <c r="I86" s="2"/>
      <c r="J86" s="2"/>
      <c r="K86" s="2"/>
    </row>
    <row r="87" spans="1:11">
      <c r="A87" s="2"/>
      <c r="B87" s="2"/>
      <c r="C87" s="2"/>
      <c r="D87" s="2"/>
      <c r="E87" s="2"/>
      <c r="F87" s="2"/>
      <c r="G87" s="2"/>
      <c r="H87" s="2"/>
      <c r="I87" s="2"/>
      <c r="J87" s="2"/>
      <c r="K87" s="2"/>
    </row>
    <row r="88" spans="1:11">
      <c r="A88" s="2"/>
      <c r="B88" s="2"/>
      <c r="C88" s="2"/>
      <c r="D88" s="2"/>
      <c r="E88" s="2"/>
      <c r="F88" s="2"/>
      <c r="G88" s="2"/>
      <c r="H88" s="2"/>
      <c r="I88" s="2"/>
      <c r="J88" s="2"/>
      <c r="K88" s="2"/>
    </row>
    <row r="89" spans="1:11">
      <c r="A89" s="2"/>
      <c r="B89" s="2"/>
      <c r="C89" s="2"/>
      <c r="D89" s="2"/>
      <c r="E89" s="2"/>
      <c r="F89" s="2"/>
      <c r="G89" s="2"/>
      <c r="H89" s="2"/>
      <c r="I89" s="2"/>
      <c r="J89" s="2"/>
      <c r="K89" s="2"/>
    </row>
    <row r="90" spans="1:11">
      <c r="A90" s="2"/>
      <c r="B90" s="2"/>
      <c r="C90" s="2"/>
      <c r="D90" s="2"/>
      <c r="E90" s="2"/>
      <c r="F90" s="2"/>
      <c r="G90" s="2"/>
      <c r="H90" s="2"/>
      <c r="I90" s="2"/>
      <c r="J90" s="2"/>
      <c r="K90" s="2"/>
    </row>
    <row r="91" spans="1:11">
      <c r="A91" s="2"/>
      <c r="B91" s="2"/>
      <c r="C91" s="2"/>
      <c r="D91" s="2"/>
      <c r="E91" s="2"/>
      <c r="F91" s="2"/>
      <c r="G91" s="2"/>
      <c r="H91" s="2"/>
      <c r="I91" s="2"/>
      <c r="J91" s="2"/>
      <c r="K91" s="2"/>
    </row>
    <row r="92" spans="1:11">
      <c r="A92" s="2"/>
      <c r="B92" s="2"/>
      <c r="C92" s="2"/>
      <c r="D92" s="2"/>
      <c r="E92" s="2"/>
      <c r="F92" s="2"/>
      <c r="G92" s="2"/>
      <c r="H92" s="2"/>
      <c r="I92" s="2"/>
      <c r="J92" s="2"/>
      <c r="K92" s="2"/>
    </row>
    <row r="93" spans="1:11">
      <c r="A93" s="2"/>
      <c r="B93" s="2"/>
      <c r="C93" s="2"/>
      <c r="D93" s="2"/>
      <c r="E93" s="2"/>
      <c r="F93" s="2"/>
      <c r="G93" s="2"/>
      <c r="H93" s="2"/>
      <c r="I93" s="2"/>
      <c r="J93" s="2"/>
      <c r="K93" s="2"/>
    </row>
    <row r="94" spans="1:11">
      <c r="A94" s="2"/>
      <c r="B94" s="2"/>
      <c r="C94" s="2"/>
      <c r="D94" s="2"/>
      <c r="E94" s="2"/>
      <c r="F94" s="2"/>
      <c r="G94" s="2"/>
      <c r="H94" s="2"/>
      <c r="I94" s="2"/>
      <c r="J94" s="2"/>
      <c r="K94" s="2"/>
    </row>
    <row r="95" spans="1:11">
      <c r="A95" s="2"/>
      <c r="B95" s="2"/>
      <c r="C95" s="2"/>
      <c r="D95" s="2"/>
      <c r="E95" s="2"/>
      <c r="F95" s="2"/>
      <c r="G95" s="2"/>
      <c r="H95" s="2"/>
      <c r="I95" s="2"/>
      <c r="J95" s="2"/>
      <c r="K95" s="2"/>
    </row>
    <row r="96" spans="1:11">
      <c r="A96" s="2"/>
      <c r="B96" s="2"/>
      <c r="C96" s="2"/>
      <c r="D96" s="2"/>
      <c r="E96" s="2"/>
      <c r="F96" s="2"/>
      <c r="G96" s="2"/>
      <c r="H96" s="2"/>
      <c r="I96" s="2"/>
      <c r="J96" s="2"/>
      <c r="K96" s="2"/>
    </row>
    <row r="97" spans="1:11">
      <c r="A97" s="2"/>
      <c r="B97" s="2"/>
      <c r="C97" s="2"/>
      <c r="D97" s="2"/>
      <c r="E97" s="2"/>
      <c r="F97" s="2"/>
      <c r="G97" s="2"/>
      <c r="H97" s="2"/>
      <c r="I97" s="2"/>
      <c r="J97" s="2"/>
      <c r="K97" s="2"/>
    </row>
    <row r="98" spans="1:11">
      <c r="A98" s="2"/>
      <c r="B98" s="2"/>
      <c r="C98" s="2"/>
      <c r="D98" s="2"/>
      <c r="E98" s="2"/>
      <c r="F98" s="2"/>
      <c r="G98" s="2"/>
      <c r="H98" s="2"/>
      <c r="I98" s="2"/>
      <c r="J98" s="2"/>
      <c r="K98" s="2"/>
    </row>
    <row r="99" spans="1:11">
      <c r="A99" s="2"/>
      <c r="B99" s="2"/>
      <c r="C99" s="2"/>
      <c r="D99" s="2"/>
      <c r="E99" s="2"/>
      <c r="F99" s="2"/>
      <c r="G99" s="2"/>
      <c r="H99" s="2"/>
      <c r="I99" s="2"/>
      <c r="J99" s="2"/>
      <c r="K99" s="2"/>
    </row>
    <row r="100" spans="1:11">
      <c r="A100" s="2"/>
      <c r="B100" s="2"/>
      <c r="C100" s="2"/>
      <c r="D100" s="2"/>
      <c r="E100" s="2"/>
      <c r="F100" s="2"/>
      <c r="G100" s="2"/>
      <c r="H100" s="2"/>
      <c r="I100" s="2"/>
      <c r="J100" s="2"/>
      <c r="K100" s="2"/>
    </row>
    <row r="101" spans="1:11">
      <c r="A101" s="2"/>
      <c r="B101" s="2"/>
      <c r="C101" s="2"/>
      <c r="D101" s="2"/>
      <c r="E101" s="2"/>
      <c r="F101" s="2"/>
      <c r="G101" s="2"/>
      <c r="H101" s="2"/>
      <c r="I101" s="2"/>
      <c r="J101" s="2"/>
      <c r="K101" s="2"/>
    </row>
    <row r="102" spans="1:11">
      <c r="A102" s="2"/>
      <c r="B102" s="2"/>
      <c r="C102" s="2"/>
      <c r="D102" s="2"/>
      <c r="E102" s="2"/>
      <c r="F102" s="2"/>
      <c r="G102" s="2"/>
      <c r="H102" s="2"/>
      <c r="I102" s="2"/>
      <c r="J102" s="2"/>
      <c r="K102" s="2"/>
    </row>
    <row r="103" spans="1:11">
      <c r="A103" s="2"/>
      <c r="B103" s="2"/>
      <c r="C103" s="2"/>
      <c r="D103" s="2"/>
      <c r="E103" s="2"/>
      <c r="F103" s="2"/>
      <c r="G103" s="2"/>
      <c r="H103" s="2"/>
      <c r="I103" s="2"/>
      <c r="J103" s="2"/>
      <c r="K103" s="2"/>
    </row>
    <row r="104" spans="1:11">
      <c r="A104" s="2"/>
      <c r="B104" s="2"/>
      <c r="C104" s="2"/>
      <c r="D104" s="2"/>
      <c r="E104" s="2"/>
      <c r="F104" s="2"/>
      <c r="G104" s="2"/>
      <c r="H104" s="2"/>
      <c r="I104" s="2"/>
      <c r="J104" s="2"/>
      <c r="K104" s="2"/>
    </row>
    <row r="105" spans="1:11">
      <c r="A105" s="2"/>
      <c r="B105" s="2"/>
      <c r="C105" s="2"/>
      <c r="D105" s="2"/>
      <c r="E105" s="2"/>
      <c r="F105" s="2"/>
      <c r="G105" s="2"/>
      <c r="H105" s="2"/>
      <c r="I105" s="2"/>
      <c r="J105" s="2"/>
      <c r="K105" s="2"/>
    </row>
    <row r="106" spans="1:11">
      <c r="A106" s="2"/>
      <c r="B106" s="2"/>
      <c r="C106" s="2"/>
      <c r="D106" s="2"/>
      <c r="E106" s="2"/>
      <c r="F106" s="2"/>
      <c r="G106" s="2"/>
      <c r="H106" s="2"/>
      <c r="I106" s="2"/>
      <c r="J106" s="2"/>
      <c r="K106" s="2"/>
    </row>
    <row r="107" spans="1:11">
      <c r="A107" s="2"/>
      <c r="B107" s="2"/>
      <c r="C107" s="2"/>
      <c r="D107" s="2"/>
      <c r="E107" s="2"/>
      <c r="F107" s="2"/>
      <c r="G107" s="2"/>
      <c r="H107" s="2"/>
      <c r="I107" s="2"/>
      <c r="J107" s="2"/>
      <c r="K107" s="2"/>
    </row>
    <row r="108" spans="1:11">
      <c r="A108" s="2"/>
      <c r="B108" s="2"/>
      <c r="C108" s="2"/>
      <c r="D108" s="2"/>
      <c r="E108" s="2"/>
      <c r="F108" s="2"/>
      <c r="G108" s="2"/>
      <c r="H108" s="2"/>
      <c r="I108" s="2"/>
      <c r="J108" s="2"/>
      <c r="K108" s="2"/>
    </row>
    <row r="109" spans="1:11">
      <c r="A109" s="2"/>
      <c r="B109" s="2"/>
      <c r="C109" s="2"/>
      <c r="D109" s="2"/>
      <c r="E109" s="2"/>
      <c r="F109" s="2"/>
      <c r="G109" s="2"/>
      <c r="H109" s="2"/>
      <c r="I109" s="2"/>
      <c r="J109" s="2"/>
      <c r="K109" s="2"/>
    </row>
    <row r="110" spans="1:11">
      <c r="A110" s="2"/>
      <c r="B110" s="2"/>
      <c r="C110" s="2"/>
      <c r="D110" s="2"/>
      <c r="E110" s="2"/>
      <c r="F110" s="2"/>
      <c r="G110" s="2"/>
      <c r="H110" s="2"/>
      <c r="I110" s="2"/>
      <c r="J110" s="2"/>
      <c r="K110" s="2"/>
    </row>
    <row r="111" spans="1:11">
      <c r="A111" s="2"/>
      <c r="B111" s="2"/>
      <c r="C111" s="2"/>
      <c r="D111" s="2"/>
      <c r="E111" s="2"/>
      <c r="F111" s="2"/>
      <c r="G111" s="2"/>
      <c r="H111" s="2"/>
      <c r="I111" s="2"/>
      <c r="J111" s="2"/>
      <c r="K111" s="2"/>
    </row>
    <row r="112" spans="1:11">
      <c r="A112" s="2"/>
      <c r="B112" s="2"/>
      <c r="C112" s="2"/>
      <c r="D112" s="2"/>
      <c r="E112" s="2"/>
      <c r="F112" s="2"/>
      <c r="G112" s="2"/>
      <c r="H112" s="2"/>
      <c r="I112" s="2"/>
      <c r="J112" s="2"/>
      <c r="K112" s="2"/>
    </row>
    <row r="113" spans="1:11">
      <c r="A113" s="2"/>
      <c r="B113" s="2"/>
      <c r="C113" s="2"/>
      <c r="D113" s="2"/>
      <c r="E113" s="2"/>
      <c r="F113" s="2"/>
      <c r="G113" s="2"/>
      <c r="H113" s="2"/>
      <c r="I113" s="2"/>
      <c r="J113" s="2"/>
      <c r="K113" s="2"/>
    </row>
    <row r="114" spans="1:11">
      <c r="A114" s="2"/>
      <c r="B114" s="2"/>
      <c r="C114" s="2"/>
      <c r="D114" s="2"/>
      <c r="E114" s="2"/>
      <c r="F114" s="2"/>
      <c r="G114" s="2"/>
      <c r="H114" s="2"/>
      <c r="I114" s="2"/>
      <c r="J114" s="2"/>
      <c r="K114" s="2"/>
    </row>
    <row r="115" spans="1:11">
      <c r="A115" s="2"/>
      <c r="B115" s="2"/>
      <c r="C115" s="2"/>
      <c r="D115" s="2"/>
      <c r="E115" s="2"/>
      <c r="F115" s="2"/>
      <c r="G115" s="2"/>
      <c r="H115" s="2"/>
      <c r="I115" s="2"/>
      <c r="J115" s="2"/>
      <c r="K115" s="2"/>
    </row>
    <row r="116" spans="1:11">
      <c r="A116" s="2"/>
      <c r="B116" s="2"/>
      <c r="C116" s="2"/>
      <c r="D116" s="2"/>
      <c r="E116" s="2"/>
      <c r="F116" s="2"/>
      <c r="G116" s="2"/>
      <c r="H116" s="2"/>
      <c r="I116" s="2"/>
      <c r="J116" s="2"/>
      <c r="K116" s="2"/>
    </row>
    <row r="117" spans="1:11">
      <c r="A117" s="2"/>
      <c r="B117" s="2"/>
      <c r="C117" s="2"/>
      <c r="D117" s="2"/>
      <c r="E117" s="2"/>
      <c r="F117" s="2"/>
      <c r="G117" s="2"/>
      <c r="H117" s="2"/>
      <c r="I117" s="2"/>
      <c r="J117" s="2"/>
      <c r="K117" s="2"/>
    </row>
    <row r="118" spans="1:11">
      <c r="A118" s="2"/>
      <c r="B118" s="2"/>
      <c r="C118" s="2"/>
      <c r="D118" s="2"/>
      <c r="E118" s="2"/>
      <c r="F118" s="2"/>
      <c r="G118" s="2"/>
      <c r="H118" s="2"/>
      <c r="I118" s="2"/>
      <c r="J118" s="2"/>
      <c r="K118" s="2"/>
    </row>
    <row r="119" spans="1:11">
      <c r="A119" s="2"/>
      <c r="B119" s="2"/>
      <c r="C119" s="2"/>
      <c r="D119" s="2"/>
      <c r="E119" s="2"/>
      <c r="F119" s="2"/>
      <c r="G119" s="2"/>
      <c r="H119" s="2"/>
      <c r="I119" s="2"/>
      <c r="J119" s="2"/>
      <c r="K119" s="2"/>
    </row>
    <row r="120" spans="1:11">
      <c r="A120" s="2"/>
      <c r="B120" s="2"/>
      <c r="C120" s="2"/>
      <c r="D120" s="2"/>
      <c r="E120" s="2"/>
      <c r="F120" s="2"/>
      <c r="G120" s="2"/>
      <c r="H120" s="2"/>
      <c r="I120" s="2"/>
      <c r="J120" s="2"/>
      <c r="K120" s="2"/>
    </row>
    <row r="121" spans="1:11">
      <c r="A121" s="2"/>
      <c r="B121" s="2"/>
      <c r="C121" s="2"/>
      <c r="D121" s="2"/>
      <c r="E121" s="2"/>
      <c r="F121" s="2"/>
      <c r="G121" s="2"/>
      <c r="H121" s="2"/>
      <c r="I121" s="2"/>
      <c r="J121" s="2"/>
      <c r="K121" s="2"/>
    </row>
    <row r="122" spans="1:11">
      <c r="A122" s="2"/>
      <c r="B122" s="2"/>
      <c r="C122" s="2"/>
      <c r="D122" s="2"/>
      <c r="E122" s="2"/>
      <c r="F122" s="2"/>
      <c r="G122" s="2"/>
      <c r="H122" s="2"/>
      <c r="I122" s="2"/>
      <c r="J122" s="2"/>
      <c r="K122" s="2"/>
    </row>
    <row r="123" spans="1:11">
      <c r="A123" s="2"/>
      <c r="B123" s="2"/>
      <c r="C123" s="2"/>
      <c r="D123" s="2"/>
      <c r="E123" s="2"/>
      <c r="F123" s="2"/>
      <c r="G123" s="2"/>
      <c r="H123" s="2"/>
      <c r="I123" s="2"/>
      <c r="J123" s="2"/>
      <c r="K123" s="2"/>
    </row>
    <row r="124" spans="1:11">
      <c r="A124" s="2"/>
      <c r="B124" s="2"/>
      <c r="C124" s="2"/>
      <c r="D124" s="2"/>
      <c r="E124" s="2"/>
      <c r="F124" s="2"/>
      <c r="G124" s="2"/>
      <c r="H124" s="2"/>
      <c r="I124" s="2"/>
      <c r="J124" s="2"/>
      <c r="K124" s="2"/>
    </row>
    <row r="125" spans="1:11">
      <c r="A125" s="2"/>
      <c r="B125" s="2"/>
      <c r="C125" s="2"/>
      <c r="D125" s="2"/>
      <c r="E125" s="2"/>
      <c r="F125" s="2"/>
      <c r="G125" s="2"/>
      <c r="H125" s="2"/>
      <c r="I125" s="2"/>
      <c r="J125" s="2"/>
      <c r="K125" s="2"/>
    </row>
    <row r="126" spans="1:11">
      <c r="A126" s="2"/>
      <c r="B126" s="2"/>
      <c r="C126" s="2"/>
      <c r="D126" s="2"/>
      <c r="E126" s="2"/>
      <c r="F126" s="2"/>
      <c r="G126" s="2"/>
      <c r="H126" s="2"/>
      <c r="I126" s="2"/>
      <c r="J126" s="2"/>
      <c r="K126" s="2"/>
    </row>
    <row r="127" spans="1:11">
      <c r="A127" s="2"/>
      <c r="B127" s="2"/>
      <c r="C127" s="2"/>
      <c r="D127" s="2"/>
      <c r="E127" s="2"/>
      <c r="F127" s="2"/>
      <c r="G127" s="2"/>
      <c r="H127" s="2"/>
      <c r="I127" s="2"/>
      <c r="J127" s="2"/>
      <c r="K127" s="2"/>
    </row>
    <row r="128" spans="1:11">
      <c r="A128" s="2"/>
      <c r="B128" s="2"/>
      <c r="C128" s="2"/>
      <c r="D128" s="2"/>
      <c r="E128" s="2"/>
      <c r="F128" s="2"/>
      <c r="G128" s="2"/>
      <c r="H128" s="2"/>
      <c r="I128" s="2"/>
      <c r="J128" s="2"/>
      <c r="K128" s="2"/>
    </row>
    <row r="129" spans="1:11">
      <c r="A129" s="2"/>
      <c r="B129" s="2"/>
      <c r="C129" s="2"/>
      <c r="D129" s="2"/>
      <c r="E129" s="2"/>
      <c r="F129" s="2"/>
      <c r="G129" s="2"/>
      <c r="H129" s="2"/>
      <c r="I129" s="2"/>
      <c r="J129" s="2"/>
      <c r="K129" s="2"/>
    </row>
    <row r="130" spans="1:11">
      <c r="A130" s="2"/>
      <c r="B130" s="2"/>
      <c r="C130" s="2"/>
      <c r="D130" s="2"/>
      <c r="E130" s="2"/>
      <c r="F130" s="2"/>
      <c r="G130" s="2"/>
      <c r="H130" s="2"/>
      <c r="I130" s="2"/>
      <c r="J130" s="2"/>
      <c r="K130" s="2"/>
    </row>
    <row r="131" spans="1:11">
      <c r="A131" s="2"/>
      <c r="B131" s="2"/>
      <c r="C131" s="2"/>
      <c r="D131" s="2"/>
      <c r="E131" s="2"/>
      <c r="F131" s="2"/>
      <c r="G131" s="2"/>
      <c r="H131" s="2"/>
      <c r="I131" s="2"/>
      <c r="J131" s="2"/>
      <c r="K131" s="2"/>
    </row>
    <row r="132" spans="1:11">
      <c r="A132" s="2"/>
      <c r="B132" s="2"/>
      <c r="C132" s="2"/>
      <c r="D132" s="2"/>
      <c r="E132" s="2"/>
      <c r="F132" s="2"/>
      <c r="G132" s="2"/>
      <c r="H132" s="2"/>
      <c r="I132" s="2"/>
      <c r="J132" s="2"/>
      <c r="K132" s="2"/>
    </row>
    <row r="133" spans="1:11">
      <c r="A133" s="2"/>
      <c r="B133" s="2"/>
      <c r="C133" s="2"/>
      <c r="D133" s="2"/>
      <c r="E133" s="2"/>
      <c r="F133" s="2"/>
      <c r="G133" s="2"/>
      <c r="H133" s="2"/>
      <c r="I133" s="2"/>
      <c r="J133" s="2"/>
      <c r="K133" s="2"/>
    </row>
    <row r="134" spans="1:11">
      <c r="A134" s="2"/>
      <c r="B134" s="2"/>
      <c r="C134" s="2"/>
      <c r="D134" s="2"/>
      <c r="E134" s="2"/>
      <c r="F134" s="2"/>
      <c r="G134" s="2"/>
      <c r="H134" s="2"/>
      <c r="I134" s="2"/>
      <c r="J134" s="2"/>
      <c r="K134" s="2"/>
    </row>
    <row r="135" spans="1:11">
      <c r="A135" s="2"/>
      <c r="B135" s="2"/>
      <c r="C135" s="2"/>
      <c r="D135" s="2"/>
      <c r="E135" s="2"/>
      <c r="F135" s="2"/>
      <c r="G135" s="2"/>
      <c r="H135" s="2"/>
      <c r="I135" s="2"/>
      <c r="J135" s="2"/>
      <c r="K135" s="2"/>
    </row>
    <row r="136" spans="1:11">
      <c r="A136" s="2"/>
      <c r="B136" s="2"/>
      <c r="C136" s="2"/>
      <c r="D136" s="2"/>
      <c r="E136" s="2"/>
      <c r="F136" s="2"/>
      <c r="G136" s="2"/>
      <c r="H136" s="2"/>
      <c r="I136" s="2"/>
      <c r="J136" s="2"/>
      <c r="K136" s="2"/>
    </row>
    <row r="137" spans="1:11">
      <c r="A137" s="2"/>
      <c r="B137" s="2"/>
      <c r="C137" s="2"/>
      <c r="D137" s="2"/>
      <c r="E137" s="2"/>
      <c r="F137" s="2"/>
      <c r="G137" s="2"/>
      <c r="H137" s="2"/>
      <c r="I137" s="2"/>
      <c r="J137" s="2"/>
      <c r="K137" s="2"/>
    </row>
    <row r="138" spans="1:11">
      <c r="A138" s="2"/>
      <c r="B138" s="2"/>
      <c r="C138" s="2"/>
      <c r="D138" s="2"/>
      <c r="E138" s="2"/>
      <c r="F138" s="2"/>
      <c r="G138" s="2"/>
      <c r="H138" s="2"/>
      <c r="I138" s="2"/>
      <c r="J138" s="2"/>
      <c r="K138" s="2"/>
    </row>
    <row r="139" spans="1:11">
      <c r="A139" s="2"/>
      <c r="B139" s="2"/>
      <c r="C139" s="2"/>
      <c r="D139" s="2"/>
      <c r="E139" s="2"/>
      <c r="F139" s="2"/>
      <c r="G139" s="2"/>
      <c r="H139" s="2"/>
      <c r="I139" s="2"/>
      <c r="J139" s="2"/>
      <c r="K139" s="2"/>
    </row>
    <row r="140" spans="1:11">
      <c r="A140" s="2"/>
      <c r="B140" s="2"/>
      <c r="C140" s="2"/>
      <c r="D140" s="2"/>
      <c r="E140" s="2"/>
      <c r="F140" s="2"/>
      <c r="G140" s="2"/>
      <c r="H140" s="2"/>
      <c r="I140" s="2"/>
      <c r="J140" s="2"/>
      <c r="K140" s="2"/>
    </row>
    <row r="141" spans="1:11">
      <c r="A141" s="2"/>
      <c r="B141" s="2"/>
      <c r="C141" s="2"/>
      <c r="D141" s="2"/>
      <c r="E141" s="2"/>
      <c r="F141" s="2"/>
      <c r="G141" s="2"/>
      <c r="H141" s="2"/>
      <c r="I141" s="2"/>
      <c r="J141" s="2"/>
      <c r="K141" s="2"/>
    </row>
    <row r="142" spans="1:11">
      <c r="A142" s="2"/>
      <c r="B142" s="2"/>
      <c r="C142" s="2"/>
      <c r="D142" s="2"/>
      <c r="E142" s="2"/>
      <c r="F142" s="2"/>
      <c r="G142" s="2"/>
      <c r="H142" s="2"/>
      <c r="I142" s="2"/>
      <c r="J142" s="2"/>
      <c r="K142" s="2"/>
    </row>
    <row r="143" spans="1:11">
      <c r="A143" s="2"/>
      <c r="B143" s="2"/>
      <c r="C143" s="2"/>
      <c r="D143" s="2"/>
      <c r="E143" s="2"/>
      <c r="F143" s="2"/>
      <c r="G143" s="2"/>
      <c r="H143" s="2"/>
      <c r="I143" s="2"/>
      <c r="J143" s="2"/>
      <c r="K143" s="2"/>
    </row>
    <row r="144" spans="1:11">
      <c r="A144" s="2"/>
      <c r="B144" s="2"/>
      <c r="C144" s="2"/>
      <c r="D144" s="2"/>
      <c r="E144" s="2"/>
      <c r="F144" s="2"/>
      <c r="G144" s="2"/>
      <c r="H144" s="2"/>
      <c r="I144" s="2"/>
      <c r="J144" s="2"/>
      <c r="K144" s="2"/>
    </row>
    <row r="145" spans="1:11">
      <c r="A145" s="2"/>
      <c r="B145" s="2"/>
      <c r="C145" s="2"/>
      <c r="D145" s="2"/>
      <c r="E145" s="2"/>
      <c r="F145" s="2"/>
      <c r="G145" s="2"/>
      <c r="H145" s="2"/>
      <c r="I145" s="2"/>
      <c r="J145" s="2"/>
      <c r="K145" s="2"/>
    </row>
    <row r="146" spans="1:11">
      <c r="A146" s="2"/>
      <c r="B146" s="2"/>
      <c r="C146" s="2"/>
      <c r="D146" s="2"/>
      <c r="E146" s="2"/>
      <c r="F146" s="2"/>
      <c r="G146" s="2"/>
      <c r="H146" s="2"/>
      <c r="I146" s="2"/>
      <c r="J146" s="2"/>
      <c r="K146" s="2"/>
    </row>
    <row r="147" spans="1:11">
      <c r="A147" s="2"/>
      <c r="B147" s="2"/>
      <c r="C147" s="2"/>
      <c r="D147" s="2"/>
      <c r="E147" s="2"/>
      <c r="F147" s="2"/>
      <c r="G147" s="2"/>
      <c r="H147" s="2"/>
      <c r="I147" s="2"/>
      <c r="J147" s="2"/>
      <c r="K147" s="2"/>
    </row>
    <row r="148" spans="1:11">
      <c r="A148" s="2"/>
      <c r="B148" s="2"/>
      <c r="C148" s="2"/>
      <c r="D148" s="2"/>
      <c r="E148" s="2"/>
      <c r="F148" s="2"/>
      <c r="G148" s="2"/>
      <c r="H148" s="2"/>
      <c r="I148" s="2"/>
      <c r="J148" s="2"/>
      <c r="K148" s="2"/>
    </row>
    <row r="149" spans="1:11">
      <c r="A149" s="2"/>
      <c r="B149" s="2"/>
      <c r="C149" s="2"/>
      <c r="D149" s="2"/>
      <c r="E149" s="2"/>
      <c r="F149" s="2"/>
      <c r="G149" s="2"/>
      <c r="H149" s="2"/>
      <c r="I149" s="2"/>
      <c r="J149" s="2"/>
      <c r="K149" s="2"/>
    </row>
    <row r="150" spans="1:11">
      <c r="A150" s="2"/>
      <c r="B150" s="2"/>
      <c r="C150" s="2"/>
      <c r="D150" s="2"/>
      <c r="E150" s="2"/>
      <c r="F150" s="2"/>
      <c r="G150" s="2"/>
      <c r="H150" s="2"/>
      <c r="I150" s="2"/>
      <c r="J150" s="2"/>
      <c r="K150" s="2"/>
    </row>
    <row r="151" spans="1:11">
      <c r="A151" s="2"/>
      <c r="B151" s="2"/>
      <c r="C151" s="2"/>
      <c r="D151" s="2"/>
      <c r="E151" s="2"/>
      <c r="F151" s="2"/>
      <c r="G151" s="2"/>
      <c r="H151" s="2"/>
      <c r="I151" s="2"/>
      <c r="J151" s="2"/>
      <c r="K151" s="2"/>
    </row>
    <row r="152" spans="1:11">
      <c r="A152" s="2"/>
      <c r="B152" s="2"/>
      <c r="C152" s="2"/>
      <c r="D152" s="2"/>
      <c r="E152" s="2"/>
      <c r="F152" s="2"/>
      <c r="G152" s="2"/>
      <c r="H152" s="2"/>
      <c r="I152" s="2"/>
      <c r="J152" s="2"/>
      <c r="K152" s="2"/>
    </row>
    <row r="153" spans="1:11">
      <c r="A153" s="2"/>
      <c r="B153" s="2"/>
      <c r="C153" s="2"/>
      <c r="D153" s="2"/>
      <c r="E153" s="2"/>
      <c r="F153" s="2"/>
      <c r="G153" s="2"/>
      <c r="H153" s="2"/>
      <c r="I153" s="2"/>
      <c r="J153" s="2"/>
      <c r="K153" s="2"/>
    </row>
    <row r="154" spans="1:11">
      <c r="A154" s="2"/>
      <c r="B154" s="2"/>
      <c r="C154" s="2"/>
      <c r="D154" s="2"/>
      <c r="E154" s="2"/>
      <c r="F154" s="2"/>
      <c r="G154" s="2"/>
      <c r="H154" s="2"/>
      <c r="I154" s="2"/>
      <c r="J154" s="2"/>
      <c r="K154" s="2"/>
    </row>
    <row r="155" spans="1:11">
      <c r="A155" s="2"/>
      <c r="B155" s="2"/>
      <c r="C155" s="2"/>
      <c r="D155" s="2"/>
      <c r="E155" s="2"/>
      <c r="F155" s="2"/>
      <c r="G155" s="2"/>
      <c r="H155" s="2"/>
      <c r="I155" s="2"/>
      <c r="J155" s="2"/>
      <c r="K155" s="2"/>
    </row>
    <row r="156" spans="1:11">
      <c r="A156" s="2"/>
      <c r="B156" s="2"/>
      <c r="C156" s="2"/>
      <c r="D156" s="2"/>
      <c r="E156" s="2"/>
      <c r="F156" s="2"/>
      <c r="G156" s="2"/>
      <c r="H156" s="2"/>
      <c r="I156" s="2"/>
      <c r="J156" s="2"/>
      <c r="K156" s="2"/>
    </row>
    <row r="157" spans="1:11">
      <c r="A157" s="2"/>
      <c r="B157" s="2"/>
      <c r="C157" s="2"/>
      <c r="D157" s="2"/>
      <c r="E157" s="2"/>
      <c r="F157" s="2"/>
      <c r="G157" s="2"/>
      <c r="H157" s="2"/>
      <c r="I157" s="2"/>
      <c r="J157" s="2"/>
      <c r="K157" s="2"/>
    </row>
    <row r="158" spans="1:11">
      <c r="A158" s="2"/>
      <c r="B158" s="2"/>
      <c r="C158" s="2"/>
      <c r="D158" s="2"/>
      <c r="E158" s="2"/>
      <c r="F158" s="2"/>
      <c r="G158" s="2"/>
      <c r="H158" s="2"/>
      <c r="I158" s="2"/>
      <c r="J158" s="2"/>
      <c r="K158" s="2"/>
    </row>
    <row r="159" spans="1:11">
      <c r="A159" s="2"/>
      <c r="B159" s="2"/>
      <c r="C159" s="2"/>
      <c r="D159" s="2"/>
      <c r="E159" s="2"/>
      <c r="F159" s="2"/>
      <c r="G159" s="2"/>
      <c r="H159" s="2"/>
      <c r="I159" s="2"/>
      <c r="J159" s="2"/>
      <c r="K159" s="2"/>
    </row>
    <row r="160" spans="1:11">
      <c r="A160" s="2"/>
      <c r="B160" s="2"/>
      <c r="C160" s="2"/>
      <c r="D160" s="2"/>
      <c r="E160" s="2"/>
      <c r="F160" s="2"/>
      <c r="G160" s="2"/>
      <c r="H160" s="2"/>
      <c r="I160" s="2"/>
      <c r="J160" s="2"/>
      <c r="K160" s="2"/>
    </row>
    <row r="161" spans="1:11">
      <c r="A161" s="2"/>
      <c r="B161" s="2"/>
      <c r="C161" s="2"/>
      <c r="D161" s="2"/>
      <c r="E161" s="2"/>
      <c r="F161" s="2"/>
      <c r="G161" s="2"/>
      <c r="H161" s="2"/>
      <c r="I161" s="2"/>
      <c r="J161" s="2"/>
      <c r="K161" s="2"/>
    </row>
    <row r="162" spans="1:11">
      <c r="A162" s="2"/>
      <c r="B162" s="2"/>
      <c r="C162" s="2"/>
      <c r="D162" s="2"/>
      <c r="E162" s="2"/>
      <c r="F162" s="2"/>
      <c r="G162" s="2"/>
      <c r="H162" s="2"/>
      <c r="I162" s="2"/>
      <c r="J162" s="2"/>
      <c r="K162" s="2"/>
    </row>
    <row r="163" spans="1:11">
      <c r="A163" s="2"/>
      <c r="B163" s="2"/>
      <c r="C163" s="2"/>
      <c r="D163" s="2"/>
      <c r="E163" s="2"/>
      <c r="F163" s="2"/>
      <c r="G163" s="2"/>
      <c r="H163" s="2"/>
      <c r="I163" s="2"/>
      <c r="J163" s="2"/>
      <c r="K163" s="2"/>
    </row>
    <row r="164" spans="1:11">
      <c r="A164" s="2"/>
      <c r="B164" s="2"/>
      <c r="C164" s="2"/>
      <c r="D164" s="2"/>
      <c r="E164" s="2"/>
      <c r="F164" s="2"/>
      <c r="G164" s="2"/>
      <c r="H164" s="2"/>
      <c r="I164" s="2"/>
      <c r="J164" s="2"/>
      <c r="K164" s="2"/>
    </row>
    <row r="165" spans="1:11">
      <c r="A165" s="2"/>
      <c r="B165" s="2"/>
      <c r="C165" s="2"/>
      <c r="D165" s="2"/>
      <c r="E165" s="2"/>
      <c r="F165" s="2"/>
      <c r="G165" s="2"/>
      <c r="H165" s="2"/>
      <c r="I165" s="2"/>
      <c r="J165" s="2"/>
      <c r="K165" s="2"/>
    </row>
    <row r="166" spans="1:11">
      <c r="A166" s="2"/>
      <c r="B166" s="2"/>
      <c r="C166" s="2"/>
      <c r="D166" s="2"/>
      <c r="E166" s="2"/>
      <c r="F166" s="2"/>
      <c r="G166" s="2"/>
      <c r="H166" s="2"/>
      <c r="I166" s="2"/>
      <c r="J166" s="2"/>
      <c r="K166" s="2"/>
    </row>
    <row r="167" spans="1:11">
      <c r="A167" s="2"/>
      <c r="B167" s="2"/>
      <c r="C167" s="2"/>
      <c r="D167" s="2"/>
      <c r="E167" s="2"/>
      <c r="F167" s="2"/>
      <c r="G167" s="2"/>
      <c r="H167" s="2"/>
      <c r="I167" s="2"/>
      <c r="J167" s="2"/>
      <c r="K167" s="2"/>
    </row>
    <row r="168" spans="1:11">
      <c r="A168" s="2"/>
      <c r="B168" s="2"/>
      <c r="C168" s="2"/>
      <c r="D168" s="2"/>
      <c r="E168" s="2"/>
      <c r="F168" s="2"/>
      <c r="G168" s="2"/>
      <c r="H168" s="2"/>
      <c r="I168" s="2"/>
      <c r="J168" s="2"/>
      <c r="K168" s="2"/>
    </row>
    <row r="169" spans="1:11">
      <c r="A169" s="2"/>
      <c r="B169" s="2"/>
      <c r="C169" s="2"/>
      <c r="D169" s="2"/>
      <c r="E169" s="2"/>
      <c r="F169" s="2"/>
      <c r="G169" s="2"/>
      <c r="H169" s="2"/>
      <c r="I169" s="2"/>
      <c r="J169" s="2"/>
      <c r="K169" s="2"/>
    </row>
    <row r="170" spans="1:11">
      <c r="A170" s="2"/>
      <c r="B170" s="2"/>
      <c r="C170" s="2"/>
      <c r="D170" s="2"/>
      <c r="E170" s="2"/>
      <c r="F170" s="2"/>
      <c r="G170" s="2"/>
      <c r="H170" s="2"/>
      <c r="I170" s="2"/>
      <c r="J170" s="2"/>
      <c r="K170" s="2"/>
    </row>
    <row r="171" spans="1:11">
      <c r="A171" s="2"/>
      <c r="B171" s="2"/>
      <c r="C171" s="2"/>
      <c r="D171" s="2"/>
      <c r="E171" s="2"/>
      <c r="F171" s="2"/>
      <c r="G171" s="2"/>
      <c r="H171" s="2"/>
      <c r="I171" s="2"/>
      <c r="J171" s="2"/>
      <c r="K171" s="2"/>
    </row>
    <row r="172" spans="1:11">
      <c r="A172" s="2"/>
      <c r="B172" s="2"/>
      <c r="C172" s="2"/>
      <c r="D172" s="2"/>
      <c r="E172" s="2"/>
      <c r="F172" s="2"/>
      <c r="G172" s="2"/>
      <c r="H172" s="2"/>
      <c r="I172" s="2"/>
      <c r="J172" s="2"/>
      <c r="K172" s="2"/>
    </row>
    <row r="173" spans="1:11">
      <c r="A173" s="2"/>
      <c r="B173" s="2"/>
      <c r="C173" s="2"/>
      <c r="D173" s="2"/>
      <c r="E173" s="2"/>
      <c r="F173" s="2"/>
      <c r="G173" s="2"/>
      <c r="H173" s="2"/>
      <c r="I173" s="2"/>
      <c r="J173" s="2"/>
      <c r="K173" s="2"/>
    </row>
    <row r="174" spans="1:11">
      <c r="A174" s="2"/>
      <c r="B174" s="2"/>
      <c r="C174" s="2"/>
      <c r="D174" s="2"/>
      <c r="E174" s="2"/>
      <c r="F174" s="2"/>
      <c r="G174" s="2"/>
      <c r="H174" s="2"/>
      <c r="I174" s="2"/>
      <c r="J174" s="2"/>
      <c r="K174" s="2"/>
    </row>
    <row r="175" spans="1:11">
      <c r="A175" s="2"/>
      <c r="B175" s="2"/>
      <c r="C175" s="2"/>
      <c r="D175" s="2"/>
      <c r="E175" s="2"/>
      <c r="F175" s="2"/>
      <c r="G175" s="2"/>
      <c r="H175" s="2"/>
      <c r="I175" s="2"/>
      <c r="J175" s="2"/>
      <c r="K175" s="2"/>
    </row>
    <row r="176" spans="1:11">
      <c r="A176" s="2"/>
      <c r="B176" s="2"/>
      <c r="C176" s="2"/>
      <c r="D176" s="2"/>
      <c r="E176" s="2"/>
      <c r="F176" s="2"/>
      <c r="G176" s="2"/>
      <c r="H176" s="2"/>
      <c r="I176" s="2"/>
      <c r="J176" s="2"/>
      <c r="K176" s="2"/>
    </row>
    <row r="177" spans="1:11">
      <c r="A177" s="2"/>
      <c r="B177" s="2"/>
      <c r="C177" s="2"/>
      <c r="D177" s="2"/>
      <c r="E177" s="2"/>
      <c r="F177" s="2"/>
      <c r="G177" s="2"/>
      <c r="H177" s="2"/>
      <c r="I177" s="2"/>
      <c r="J177" s="2"/>
      <c r="K177" s="2"/>
    </row>
    <row r="178" spans="1:11">
      <c r="A178" s="2"/>
      <c r="B178" s="2"/>
      <c r="C178" s="2"/>
      <c r="D178" s="2"/>
      <c r="E178" s="2"/>
      <c r="F178" s="2"/>
      <c r="G178" s="2"/>
      <c r="H178" s="2"/>
      <c r="I178" s="2"/>
      <c r="J178" s="2"/>
      <c r="K178" s="2"/>
    </row>
    <row r="179" spans="1:11">
      <c r="A179" s="2"/>
      <c r="B179" s="2"/>
      <c r="C179" s="2"/>
      <c r="D179" s="2"/>
      <c r="E179" s="2"/>
      <c r="F179" s="2"/>
      <c r="G179" s="2"/>
      <c r="H179" s="2"/>
      <c r="I179" s="2"/>
      <c r="J179" s="2"/>
      <c r="K179" s="2"/>
    </row>
    <row r="180" spans="1:11">
      <c r="A180" s="2"/>
      <c r="B180" s="2"/>
      <c r="C180" s="2"/>
      <c r="D180" s="2"/>
      <c r="E180" s="2"/>
      <c r="F180" s="2"/>
      <c r="G180" s="2"/>
      <c r="H180" s="2"/>
      <c r="I180" s="2"/>
      <c r="J180" s="2"/>
      <c r="K180" s="2"/>
    </row>
    <row r="181" spans="1:11">
      <c r="A181" s="2"/>
      <c r="B181" s="2"/>
      <c r="C181" s="2"/>
      <c r="D181" s="2"/>
      <c r="E181" s="2"/>
      <c r="F181" s="2"/>
      <c r="G181" s="2"/>
      <c r="H181" s="2"/>
      <c r="I181" s="2"/>
      <c r="J181" s="2"/>
      <c r="K181" s="2"/>
    </row>
    <row r="182" spans="1:11">
      <c r="A182" s="2"/>
      <c r="B182" s="2"/>
      <c r="C182" s="2"/>
      <c r="D182" s="2"/>
      <c r="E182" s="2"/>
      <c r="F182" s="2"/>
      <c r="G182" s="2"/>
      <c r="H182" s="2"/>
      <c r="I182" s="2"/>
      <c r="J182" s="2"/>
      <c r="K182" s="2"/>
    </row>
    <row r="183" spans="1:11">
      <c r="A183" s="2"/>
      <c r="B183" s="2"/>
      <c r="C183" s="2"/>
      <c r="D183" s="2"/>
      <c r="E183" s="2"/>
      <c r="F183" s="2"/>
      <c r="G183" s="2"/>
      <c r="H183" s="2"/>
      <c r="I183" s="2"/>
      <c r="J183" s="2"/>
      <c r="K183" s="2"/>
    </row>
    <row r="184" spans="1:11">
      <c r="A184" s="2"/>
      <c r="B184" s="2"/>
      <c r="C184" s="2"/>
      <c r="D184" s="2"/>
      <c r="E184" s="2"/>
      <c r="F184" s="2"/>
      <c r="G184" s="2"/>
      <c r="H184" s="2"/>
      <c r="I184" s="2"/>
      <c r="J184" s="2"/>
      <c r="K184" s="2"/>
    </row>
    <row r="185" spans="1:11">
      <c r="A185" s="2"/>
      <c r="B185" s="2"/>
      <c r="C185" s="2"/>
      <c r="D185" s="2"/>
      <c r="E185" s="2"/>
      <c r="F185" s="2"/>
      <c r="G185" s="2"/>
      <c r="H185" s="2"/>
      <c r="I185" s="2"/>
      <c r="J185" s="2"/>
      <c r="K185" s="2"/>
    </row>
    <row r="186" spans="1:11">
      <c r="A186" s="2"/>
      <c r="B186" s="2"/>
      <c r="C186" s="2"/>
      <c r="D186" s="2"/>
      <c r="E186" s="2"/>
      <c r="F186" s="2"/>
      <c r="G186" s="2"/>
      <c r="H186" s="2"/>
      <c r="I186" s="2"/>
      <c r="J186" s="2"/>
      <c r="K186" s="2"/>
    </row>
    <row r="187" spans="1:11">
      <c r="A187" s="2"/>
      <c r="B187" s="2"/>
      <c r="C187" s="2"/>
      <c r="D187" s="2"/>
      <c r="E187" s="2"/>
      <c r="F187" s="2"/>
      <c r="G187" s="2"/>
      <c r="H187" s="2"/>
      <c r="I187" s="2"/>
      <c r="J187" s="2"/>
      <c r="K187" s="2"/>
    </row>
    <row r="188" spans="1:11">
      <c r="A188" s="2"/>
      <c r="B188" s="2"/>
      <c r="C188" s="2"/>
      <c r="D188" s="2"/>
      <c r="E188" s="2"/>
      <c r="F188" s="2"/>
      <c r="G188" s="2"/>
      <c r="H188" s="2"/>
      <c r="I188" s="2"/>
      <c r="J188" s="2"/>
      <c r="K188" s="2"/>
    </row>
  </sheetData>
  <mergeCells count="10">
    <mergeCell ref="A1:H1"/>
    <mergeCell ref="B2:G2"/>
    <mergeCell ref="B3:G3"/>
    <mergeCell ref="B4:G4"/>
    <mergeCell ref="B5:G5"/>
    <mergeCell ref="B6:G6"/>
    <mergeCell ref="B7:G7"/>
    <mergeCell ref="B8:G8"/>
    <mergeCell ref="B9:G9"/>
    <mergeCell ref="B10:G10"/>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标准SOP服务</vt:lpstr>
      <vt:lpstr>网络策略</vt:lpstr>
      <vt:lpstr>服务器清单</vt:lpstr>
      <vt:lpstr>告警媒介</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Tencent Document</dc:creator>
  <cp:lastModifiedBy>iiai</cp:lastModifiedBy>
  <dcterms:created xsi:type="dcterms:W3CDTF">2023-10-16T02:29:00Z</dcterms:created>
  <dcterms:modified xsi:type="dcterms:W3CDTF">2026-07-28T10:42:51Z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91756CA572D8427CB7754FCB7B789081_12</vt:lpwstr>
  </property>
  <property fmtid="{D5CDD505-2E9C-101B-9397-08002B2CF9AE}" pid="3" name="KSOProductBuildVer">
    <vt:lpwstr>2052-12.1.0.26895</vt:lpwstr>
  </property>
  <property fmtid="{D5CDD505-2E9C-101B-9397-08002B2CF9AE}" pid="4" name="CalculationRule">
    <vt:i4>0</vt:i4>
  </property>
</Properties>
</file>